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mrompm10\Documents\Fresh Starttec purge\"/>
    </mc:Choice>
  </mc:AlternateContent>
  <xr:revisionPtr revIDLastSave="0" documentId="8_{C2A05283-9BF2-421B-8CF6-7DD3FCB508D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OI FS VS COMPETITION" sheetId="3" r:id="rId1"/>
    <sheet name="ROI FS VS RESIN " sheetId="2" r:id="rId2"/>
    <sheet name="Exampl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3" l="1"/>
  <c r="E40" i="3" s="1"/>
  <c r="E27" i="3"/>
  <c r="E29" i="3" s="1"/>
  <c r="D27" i="3"/>
  <c r="D32" i="3" s="1"/>
  <c r="D43" i="3" s="1"/>
  <c r="E26" i="3"/>
  <c r="D26" i="3"/>
  <c r="D29" i="3" s="1"/>
  <c r="E23" i="3"/>
  <c r="D18" i="3"/>
  <c r="E13" i="3"/>
  <c r="D13" i="3"/>
  <c r="E32" i="3" l="1"/>
  <c r="E43" i="3" s="1"/>
  <c r="E46" i="3" s="1"/>
  <c r="G28" i="2"/>
  <c r="G20" i="2"/>
  <c r="B44" i="2"/>
  <c r="B36" i="2"/>
  <c r="B28" i="2"/>
  <c r="B20" i="2"/>
  <c r="G53" i="2"/>
  <c r="G17" i="1"/>
  <c r="G9" i="1"/>
  <c r="B9" i="1"/>
  <c r="B17" i="1"/>
  <c r="B25" i="1"/>
  <c r="B36" i="1" s="1"/>
  <c r="B33" i="1"/>
  <c r="G42" i="1"/>
  <c r="G36" i="1" l="1"/>
  <c r="G41" i="1" s="1"/>
  <c r="G44" i="1" s="1"/>
  <c r="G47" i="2"/>
  <c r="B47" i="2"/>
  <c r="G52" i="2" l="1"/>
  <c r="G56" i="2" s="1"/>
</calcChain>
</file>

<file path=xl/sharedStrings.xml><?xml version="1.0" encoding="utf-8"?>
<sst xmlns="http://schemas.openxmlformats.org/spreadsheetml/2006/main" count="225" uniqueCount="90">
  <si>
    <t>Price of Purging Compound</t>
  </si>
  <si>
    <t>Time Spent to Purge</t>
  </si>
  <si>
    <t>Calculate Cost of Post Purge</t>
  </si>
  <si>
    <t>Price of Resin per lbs/kg</t>
  </si>
  <si>
    <t>Calculate Total Purge Cost</t>
  </si>
  <si>
    <t>Total Labor Costs (TIME)</t>
  </si>
  <si>
    <t>Total Purging Material Cost</t>
  </si>
  <si>
    <t>Post Purge Resin Cost</t>
  </si>
  <si>
    <t>Time Spent to Post-Purge</t>
  </si>
  <si>
    <t>Amount of Natural Resin</t>
  </si>
  <si>
    <t>Total Natural Resin Cost</t>
  </si>
  <si>
    <t>N/A</t>
  </si>
  <si>
    <t>Price of Resin per lbs/kgs</t>
  </si>
  <si>
    <t>lbs/kg</t>
  </si>
  <si>
    <t>(US $)</t>
  </si>
  <si>
    <t>minutes</t>
  </si>
  <si>
    <t>per minute</t>
  </si>
  <si>
    <t>(minutes)</t>
  </si>
  <si>
    <t>Step 2: Calculate Purge Labor Cost (TIME)</t>
  </si>
  <si>
    <t>Step 1: Calculate Purge Material Cost ($$$)</t>
  </si>
  <si>
    <t>Step 3: Cost of Post-Purge ($$$)</t>
  </si>
  <si>
    <t>Step 4: Calculate Post Purge Labor Cost ($$$)</t>
  </si>
  <si>
    <t>Calculate Purge Cost Using Recycled Resin</t>
  </si>
  <si>
    <t xml:space="preserve">Labor Spent to Post-Purge </t>
  </si>
  <si>
    <t>Labor Spent to Purge *</t>
  </si>
  <si>
    <t>* Labor Rate Per Minute Calculated using average operator &amp; machine cost of $60/hour in USA.</t>
  </si>
  <si>
    <t>Price of Natural Resin **</t>
  </si>
  <si>
    <t>Total Post Purge Labor Cost</t>
  </si>
  <si>
    <t>x</t>
  </si>
  <si>
    <t>=</t>
  </si>
  <si>
    <t xml:space="preserve"> </t>
  </si>
  <si>
    <t>Sum of Purge Material + Labor Cost + Post Purge Resin + Post Purge Labor</t>
  </si>
  <si>
    <t>Total Number of color changes per week on ONE MACHINE:</t>
  </si>
  <si>
    <t>Number of color changes/week:</t>
  </si>
  <si>
    <t>** Natural Resin example used is what ever material you are using to purge with.</t>
  </si>
  <si>
    <t>Amount of Post Purge Resin Used</t>
  </si>
  <si>
    <t xml:space="preserve">Labor Spent to Post-Purge* </t>
  </si>
  <si>
    <t>Step 1:</t>
  </si>
  <si>
    <t>Fill in all Yellow Boxes</t>
  </si>
  <si>
    <t>Step 2:</t>
  </si>
  <si>
    <t>See the total cost of each purge in Red below</t>
  </si>
  <si>
    <t>Step 3:</t>
  </si>
  <si>
    <t>Review the Analysis box at the bottom</t>
  </si>
  <si>
    <t>Step 4:</t>
  </si>
  <si>
    <t>Call to get your free sample!</t>
  </si>
  <si>
    <t>mmmm</t>
  </si>
  <si>
    <t>Amount of FreshStart</t>
  </si>
  <si>
    <r>
      <t xml:space="preserve">Calculate Purge Cost Using </t>
    </r>
    <r>
      <rPr>
        <b/>
        <i/>
        <u/>
        <sz val="10"/>
        <rFont val="Lucida Sans"/>
        <family val="2"/>
      </rPr>
      <t>FRESHSTART</t>
    </r>
  </si>
  <si>
    <t>Analysis of Using FRESHSTART vs Natural Resin</t>
  </si>
  <si>
    <t>Total Cost Savings per Purge using FreshStart vs Natural Resin:</t>
  </si>
  <si>
    <t>Total Time Savings per Purge using FreshStart vs Natural Resin:</t>
  </si>
  <si>
    <t>Savings Per Year Using ReshStart vs Natural Resins on ONE MACHINE</t>
  </si>
  <si>
    <r>
      <t>Calculate Purge Cost Using</t>
    </r>
    <r>
      <rPr>
        <b/>
        <u/>
        <sz val="12"/>
        <rFont val="Lucida Sans"/>
        <family val="2"/>
      </rPr>
      <t xml:space="preserve"> </t>
    </r>
    <r>
      <rPr>
        <b/>
        <i/>
        <u/>
        <sz val="12"/>
        <rFont val="Lucida Sans"/>
        <family val="2"/>
      </rPr>
      <t>FRESHSTART</t>
    </r>
  </si>
  <si>
    <t>Amount of FreshStart Used</t>
  </si>
  <si>
    <t>Total Cost Savings per Purge using FRESHSTART vs Natural Resin:</t>
  </si>
  <si>
    <t>Total Time Savings per Purge using FRESHSTART vs Natural Resin:</t>
  </si>
  <si>
    <r>
      <t xml:space="preserve">Savings Per Year Using </t>
    </r>
    <r>
      <rPr>
        <b/>
        <sz val="10"/>
        <rFont val="Lucida Sans"/>
        <family val="2"/>
      </rPr>
      <t>FRESHSTART</t>
    </r>
    <r>
      <rPr>
        <sz val="10"/>
        <rFont val="Lucida Sans"/>
        <family val="2"/>
      </rPr>
      <t xml:space="preserve"> vs Natural Resins on </t>
    </r>
    <r>
      <rPr>
        <b/>
        <u/>
        <sz val="10"/>
        <rFont val="Lucida Sans"/>
        <family val="2"/>
      </rPr>
      <t>ONE MACHINE</t>
    </r>
    <r>
      <rPr>
        <sz val="10"/>
        <rFont val="Lucida Sans"/>
        <family val="2"/>
      </rPr>
      <t>:</t>
    </r>
  </si>
  <si>
    <t>Customer</t>
  </si>
  <si>
    <t>Units</t>
  </si>
  <si>
    <t>Incumbent</t>
  </si>
  <si>
    <t>Fresh Start ™</t>
  </si>
  <si>
    <t>Lbs of resin scrapped</t>
  </si>
  <si>
    <t>Lbs</t>
  </si>
  <si>
    <t>PP</t>
  </si>
  <si>
    <t>Cost of resin scrapped</t>
  </si>
  <si>
    <t xml:space="preserve"> $/lb</t>
  </si>
  <si>
    <t>Total Cost of resin scrapped</t>
  </si>
  <si>
    <t>$</t>
  </si>
  <si>
    <t>Lbs of Incumbent Purging Compound</t>
  </si>
  <si>
    <t>Cost of Incumbent Purging Compound</t>
  </si>
  <si>
    <t>$/lb</t>
  </si>
  <si>
    <t>Total Incumbent Purging Material Cost</t>
  </si>
  <si>
    <t>Lbs of Fresh Start  Purging Solutions™</t>
  </si>
  <si>
    <t>Selling price Fresh Start Purging Solutions™</t>
  </si>
  <si>
    <t>Time Required for purging</t>
  </si>
  <si>
    <t>Minutes</t>
  </si>
  <si>
    <t>Down- Time/ Lost Production Hourly cost</t>
  </si>
  <si>
    <t>Down-Time Cost for Operators</t>
  </si>
  <si>
    <t>Total machine costs</t>
  </si>
  <si>
    <t>Cost of Purging</t>
  </si>
  <si>
    <t>Contribution Margin</t>
  </si>
  <si>
    <t>%</t>
  </si>
  <si>
    <t>Average Selling price finished part</t>
  </si>
  <si>
    <t>Parts per cycle</t>
  </si>
  <si>
    <t>Cycle time</t>
  </si>
  <si>
    <t>seconds</t>
  </si>
  <si>
    <t>Time delta (D17-E17)</t>
  </si>
  <si>
    <t>Contribution Margin $ from additional up time in production</t>
  </si>
  <si>
    <t>Total Cost of Purging</t>
  </si>
  <si>
    <t xml:space="preserve">Savings when using  Fresh Start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</si>
</sst>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\-&quot;$&quot;#,##0.00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Lucida Sans"/>
      <family val="2"/>
    </font>
    <font>
      <b/>
      <u/>
      <sz val="12"/>
      <name val="Lucida Sans"/>
      <family val="2"/>
    </font>
    <font>
      <b/>
      <u/>
      <sz val="10"/>
      <name val="Lucida Sans"/>
      <family val="2"/>
    </font>
    <font>
      <b/>
      <i/>
      <u/>
      <sz val="10"/>
      <name val="Lucida Sans"/>
      <family val="2"/>
    </font>
    <font>
      <sz val="10"/>
      <name val="Lucida Sans"/>
      <family val="2"/>
    </font>
    <font>
      <b/>
      <sz val="12"/>
      <name val="Lucida Sans"/>
      <family val="2"/>
    </font>
    <font>
      <sz val="9"/>
      <name val="Lucida Sans"/>
      <family val="2"/>
    </font>
    <font>
      <b/>
      <sz val="10"/>
      <name val="Lucida Sans"/>
      <family val="2"/>
    </font>
    <font>
      <b/>
      <sz val="10"/>
      <color rgb="FFFFFF00"/>
      <name val="Lucida Sans"/>
      <family val="2"/>
    </font>
    <font>
      <b/>
      <i/>
      <u/>
      <sz val="12"/>
      <name val="Lucida Sans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3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0" xfId="0" applyFont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/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44" fontId="6" fillId="0" borderId="6" xfId="1" applyFont="1" applyBorder="1" applyAlignment="1" applyProtection="1">
      <alignment horizontal="center"/>
      <protection locked="0"/>
    </xf>
    <xf numFmtId="0" fontId="6" fillId="0" borderId="0" xfId="0" quotePrefix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10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6" fillId="2" borderId="6" xfId="0" applyFont="1" applyFill="1" applyBorder="1" applyAlignment="1" applyProtection="1">
      <alignment horizontal="center"/>
      <protection locked="0"/>
    </xf>
    <xf numFmtId="44" fontId="6" fillId="2" borderId="6" xfId="1" applyFont="1" applyFill="1" applyBorder="1" applyAlignment="1" applyProtection="1">
      <alignment horizontal="center"/>
      <protection locked="0"/>
    </xf>
    <xf numFmtId="44" fontId="6" fillId="0" borderId="10" xfId="1" applyFont="1" applyBorder="1" applyAlignment="1">
      <alignment horizontal="center"/>
    </xf>
    <xf numFmtId="44" fontId="6" fillId="0" borderId="10" xfId="1" applyFont="1" applyBorder="1" applyAlignment="1">
      <alignment horizontal="right"/>
    </xf>
    <xf numFmtId="44" fontId="6" fillId="0" borderId="10" xfId="0" applyNumberFormat="1" applyFont="1" applyBorder="1"/>
    <xf numFmtId="0" fontId="6" fillId="0" borderId="13" xfId="0" applyFont="1" applyBorder="1" applyAlignment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quotePrefix="1" applyFont="1" applyBorder="1" applyAlignment="1" applyProtection="1">
      <alignment horizontal="center"/>
    </xf>
    <xf numFmtId="0" fontId="4" fillId="0" borderId="14" xfId="0" applyFont="1" applyBorder="1" applyProtection="1"/>
    <xf numFmtId="0" fontId="6" fillId="0" borderId="15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right"/>
    </xf>
    <xf numFmtId="0" fontId="6" fillId="0" borderId="15" xfId="0" applyFont="1" applyBorder="1" applyProtection="1"/>
    <xf numFmtId="0" fontId="6" fillId="0" borderId="14" xfId="0" applyFont="1" applyBorder="1" applyProtection="1"/>
    <xf numFmtId="0" fontId="4" fillId="0" borderId="15" xfId="0" applyFont="1" applyBorder="1" applyProtection="1"/>
    <xf numFmtId="0" fontId="6" fillId="0" borderId="16" xfId="0" applyFont="1" applyBorder="1" applyAlignment="1" applyProtection="1">
      <alignment horizontal="right"/>
    </xf>
    <xf numFmtId="0" fontId="6" fillId="0" borderId="0" xfId="0" applyFont="1" applyProtection="1"/>
    <xf numFmtId="0" fontId="4" fillId="0" borderId="20" xfId="0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Protection="1"/>
    <xf numFmtId="0" fontId="6" fillId="0" borderId="20" xfId="0" applyFont="1" applyBorder="1" applyProtection="1"/>
    <xf numFmtId="0" fontId="4" fillId="0" borderId="0" xfId="0" applyFont="1" applyBorder="1" applyProtection="1"/>
    <xf numFmtId="0" fontId="6" fillId="0" borderId="21" xfId="0" applyFont="1" applyBorder="1" applyAlignment="1" applyProtection="1">
      <alignment horizontal="right"/>
    </xf>
    <xf numFmtId="44" fontId="6" fillId="0" borderId="10" xfId="1" applyFont="1" applyBorder="1" applyAlignment="1" applyProtection="1">
      <alignment horizontal="center"/>
    </xf>
    <xf numFmtId="44" fontId="6" fillId="0" borderId="0" xfId="1" applyFont="1" applyBorder="1" applyAlignment="1" applyProtection="1">
      <alignment horizontal="center"/>
    </xf>
    <xf numFmtId="44" fontId="6" fillId="3" borderId="6" xfId="1" applyFont="1" applyFill="1" applyBorder="1" applyAlignment="1" applyProtection="1">
      <alignment horizontal="center"/>
    </xf>
    <xf numFmtId="44" fontId="6" fillId="0" borderId="0" xfId="0" applyNumberFormat="1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8" fillId="6" borderId="14" xfId="0" applyFont="1" applyFill="1" applyBorder="1" applyProtection="1"/>
    <xf numFmtId="0" fontId="8" fillId="6" borderId="15" xfId="0" applyFont="1" applyFill="1" applyBorder="1" applyAlignment="1" applyProtection="1">
      <alignment horizontal="center"/>
    </xf>
    <xf numFmtId="0" fontId="8" fillId="6" borderId="15" xfId="0" applyFont="1" applyFill="1" applyBorder="1" applyAlignment="1" applyProtection="1">
      <alignment horizontal="right"/>
    </xf>
    <xf numFmtId="0" fontId="8" fillId="6" borderId="15" xfId="0" applyFont="1" applyFill="1" applyBorder="1" applyProtection="1"/>
    <xf numFmtId="0" fontId="6" fillId="6" borderId="15" xfId="0" applyFont="1" applyFill="1" applyBorder="1" applyAlignment="1" applyProtection="1">
      <alignment horizontal="center"/>
    </xf>
    <xf numFmtId="0" fontId="6" fillId="6" borderId="16" xfId="0" applyFont="1" applyFill="1" applyBorder="1" applyAlignment="1" applyProtection="1">
      <alignment horizontal="right"/>
    </xf>
    <xf numFmtId="0" fontId="6" fillId="6" borderId="17" xfId="0" applyFont="1" applyFill="1" applyBorder="1" applyProtection="1"/>
    <xf numFmtId="0" fontId="6" fillId="6" borderId="18" xfId="0" applyFont="1" applyFill="1" applyBorder="1" applyAlignment="1" applyProtection="1">
      <alignment horizontal="right"/>
    </xf>
    <xf numFmtId="0" fontId="6" fillId="6" borderId="18" xfId="0" applyFont="1" applyFill="1" applyBorder="1" applyProtection="1"/>
    <xf numFmtId="0" fontId="6" fillId="6" borderId="19" xfId="0" applyFont="1" applyFill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0" fontId="7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44" fontId="6" fillId="0" borderId="10" xfId="0" applyNumberFormat="1" applyFont="1" applyBorder="1" applyProtection="1"/>
    <xf numFmtId="0" fontId="6" fillId="0" borderId="11" xfId="0" applyFont="1" applyBorder="1" applyAlignment="1" applyProtection="1">
      <alignment horizontal="right"/>
    </xf>
    <xf numFmtId="0" fontId="2" fillId="0" borderId="1" xfId="0" applyFont="1" applyBorder="1" applyProtection="1"/>
    <xf numFmtId="44" fontId="10" fillId="5" borderId="10" xfId="0" applyNumberFormat="1" applyFont="1" applyFill="1" applyBorder="1" applyAlignment="1">
      <alignment horizontal="center"/>
    </xf>
    <xf numFmtId="44" fontId="10" fillId="5" borderId="6" xfId="0" applyNumberFormat="1" applyFont="1" applyFill="1" applyBorder="1" applyAlignment="1" applyProtection="1">
      <alignment horizontal="center"/>
    </xf>
    <xf numFmtId="44" fontId="10" fillId="5" borderId="12" xfId="0" applyNumberFormat="1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Protection="1"/>
    <xf numFmtId="0" fontId="2" fillId="0" borderId="16" xfId="0" applyFont="1" applyBorder="1" applyProtection="1"/>
    <xf numFmtId="0" fontId="2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21" xfId="0" applyFont="1" applyBorder="1" applyProtection="1"/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left"/>
    </xf>
    <xf numFmtId="0" fontId="2" fillId="0" borderId="18" xfId="0" applyFont="1" applyBorder="1" applyProtection="1"/>
    <xf numFmtId="0" fontId="2" fillId="0" borderId="19" xfId="0" applyFont="1" applyBorder="1" applyProtection="1"/>
    <xf numFmtId="44" fontId="6" fillId="0" borderId="0" xfId="0" applyNumberFormat="1" applyFont="1" applyBorder="1" applyProtection="1"/>
    <xf numFmtId="0" fontId="9" fillId="0" borderId="0" xfId="0" applyFont="1" applyBorder="1" applyAlignment="1" applyProtection="1">
      <alignment horizontal="right"/>
    </xf>
    <xf numFmtId="0" fontId="6" fillId="0" borderId="17" xfId="0" applyFont="1" applyBorder="1" applyProtection="1"/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right"/>
    </xf>
    <xf numFmtId="0" fontId="6" fillId="0" borderId="18" xfId="0" applyFont="1" applyBorder="1" applyProtection="1"/>
    <xf numFmtId="0" fontId="6" fillId="0" borderId="19" xfId="0" applyFont="1" applyBorder="1" applyAlignment="1" applyProtection="1">
      <alignment horizontal="right"/>
    </xf>
    <xf numFmtId="0" fontId="2" fillId="0" borderId="14" xfId="0" applyFont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right"/>
    </xf>
    <xf numFmtId="0" fontId="3" fillId="0" borderId="20" xfId="0" applyFont="1" applyBorder="1" applyProtection="1"/>
    <xf numFmtId="0" fontId="7" fillId="0" borderId="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right"/>
    </xf>
    <xf numFmtId="44" fontId="6" fillId="0" borderId="18" xfId="0" applyNumberFormat="1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left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3" fillId="0" borderId="20" xfId="0" applyFont="1" applyBorder="1"/>
    <xf numFmtId="0" fontId="7" fillId="0" borderId="0" xfId="0" applyFont="1" applyBorder="1" applyAlignment="1">
      <alignment horizontal="center"/>
    </xf>
    <xf numFmtId="0" fontId="7" fillId="0" borderId="21" xfId="0" applyFont="1" applyBorder="1" applyAlignment="1">
      <alignment horizontal="right"/>
    </xf>
    <xf numFmtId="0" fontId="6" fillId="0" borderId="20" xfId="0" applyFont="1" applyBorder="1"/>
    <xf numFmtId="0" fontId="6" fillId="0" borderId="21" xfId="0" applyFont="1" applyBorder="1" applyAlignment="1">
      <alignment horizontal="right"/>
    </xf>
    <xf numFmtId="44" fontId="6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0" borderId="18" xfId="0" applyFont="1" applyBorder="1"/>
    <xf numFmtId="44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right"/>
    </xf>
    <xf numFmtId="0" fontId="6" fillId="4" borderId="6" xfId="0" applyFont="1" applyFill="1" applyBorder="1" applyAlignment="1" applyProtection="1">
      <alignment horizontal="center"/>
      <protection locked="0"/>
    </xf>
    <xf numFmtId="44" fontId="6" fillId="4" borderId="6" xfId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>
      <alignment horizontal="right"/>
    </xf>
    <xf numFmtId="0" fontId="8" fillId="6" borderId="5" xfId="0" applyFont="1" applyFill="1" applyBorder="1"/>
    <xf numFmtId="0" fontId="8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right"/>
    </xf>
    <xf numFmtId="0" fontId="8" fillId="6" borderId="1" xfId="0" applyFont="1" applyFill="1" applyBorder="1"/>
    <xf numFmtId="0" fontId="8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 applyAlignment="1">
      <alignment horizontal="right"/>
    </xf>
    <xf numFmtId="0" fontId="6" fillId="6" borderId="9" xfId="0" applyFont="1" applyFill="1" applyBorder="1"/>
    <xf numFmtId="0" fontId="6" fillId="6" borderId="8" xfId="0" applyFont="1" applyFill="1" applyBorder="1"/>
    <xf numFmtId="0" fontId="6" fillId="6" borderId="9" xfId="0" applyFont="1" applyFill="1" applyBorder="1" applyAlignment="1">
      <alignment horizontal="right"/>
    </xf>
    <xf numFmtId="0" fontId="6" fillId="3" borderId="13" xfId="0" applyFont="1" applyFill="1" applyBorder="1" applyAlignment="1" applyProtection="1">
      <alignment horizontal="right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7" borderId="22" xfId="0" applyFont="1" applyFill="1" applyBorder="1"/>
    <xf numFmtId="0" fontId="14" fillId="7" borderId="22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 wrapText="1"/>
    </xf>
    <xf numFmtId="0" fontId="12" fillId="0" borderId="22" xfId="0" applyFont="1" applyBorder="1"/>
    <xf numFmtId="0" fontId="12" fillId="0" borderId="22" xfId="0" applyFont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164" fontId="12" fillId="4" borderId="22" xfId="0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5" fillId="0" borderId="24" xfId="0" applyFont="1" applyBorder="1"/>
    <xf numFmtId="0" fontId="12" fillId="0" borderId="24" xfId="0" applyFont="1" applyBorder="1" applyAlignment="1">
      <alignment horizontal="center"/>
    </xf>
    <xf numFmtId="164" fontId="15" fillId="0" borderId="24" xfId="0" applyNumberFormat="1" applyFont="1" applyBorder="1" applyAlignment="1">
      <alignment horizontal="center"/>
    </xf>
    <xf numFmtId="0" fontId="15" fillId="0" borderId="25" xfId="0" applyFont="1" applyBorder="1"/>
    <xf numFmtId="0" fontId="12" fillId="0" borderId="25" xfId="0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12" fillId="4" borderId="22" xfId="0" applyNumberFormat="1" applyFont="1" applyFill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5" fillId="0" borderId="26" xfId="0" applyFont="1" applyBorder="1"/>
    <xf numFmtId="0" fontId="12" fillId="0" borderId="26" xfId="0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64" fontId="15" fillId="0" borderId="26" xfId="0" applyNumberFormat="1" applyFont="1" applyBorder="1" applyAlignment="1">
      <alignment horizontal="center"/>
    </xf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 applyAlignment="1">
      <alignment horizontal="center"/>
    </xf>
    <xf numFmtId="0" fontId="12" fillId="0" borderId="29" xfId="0" applyFont="1" applyBorder="1"/>
    <xf numFmtId="9" fontId="12" fillId="4" borderId="22" xfId="0" applyNumberFormat="1" applyFont="1" applyFill="1" applyBorder="1" applyAlignment="1">
      <alignment horizontal="center"/>
    </xf>
    <xf numFmtId="0" fontId="12" fillId="0" borderId="5" xfId="0" applyFont="1" applyBorder="1"/>
    <xf numFmtId="0" fontId="15" fillId="0" borderId="30" xfId="0" applyFont="1" applyBorder="1"/>
    <xf numFmtId="0" fontId="15" fillId="0" borderId="31" xfId="0" applyFont="1" applyBorder="1"/>
    <xf numFmtId="0" fontId="15" fillId="0" borderId="32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33" xfId="0" applyFont="1" applyBorder="1"/>
    <xf numFmtId="0" fontId="12" fillId="0" borderId="33" xfId="0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165" fontId="15" fillId="6" borderId="33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104774</xdr:rowOff>
    </xdr:from>
    <xdr:to>
      <xdr:col>1</xdr:col>
      <xdr:colOff>229180</xdr:colOff>
      <xdr:row>5</xdr:row>
      <xdr:rowOff>140758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4DFA1E-22C0-48EE-8CCF-0504B394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66699"/>
          <a:ext cx="2467555" cy="683684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2</xdr:row>
      <xdr:rowOff>35172</xdr:rowOff>
    </xdr:from>
    <xdr:to>
      <xdr:col>4</xdr:col>
      <xdr:colOff>1684020</xdr:colOff>
      <xdr:row>5</xdr:row>
      <xdr:rowOff>139888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8CEEDD-B35F-410C-84AA-6DDBE324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8910" y="359022"/>
          <a:ext cx="3556635" cy="590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535782</xdr:colOff>
      <xdr:row>55</xdr:row>
      <xdr:rowOff>2381</xdr:rowOff>
    </xdr:from>
    <xdr:to>
      <xdr:col>5</xdr:col>
      <xdr:colOff>2333624</xdr:colOff>
      <xdr:row>55</xdr:row>
      <xdr:rowOff>166688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72063" y="9110662"/>
          <a:ext cx="1797842" cy="16430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2438399</xdr:colOff>
      <xdr:row>1</xdr:row>
      <xdr:rowOff>35859</xdr:rowOff>
    </xdr:from>
    <xdr:to>
      <xdr:col>8</xdr:col>
      <xdr:colOff>150226</xdr:colOff>
      <xdr:row>5</xdr:row>
      <xdr:rowOff>130588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3FB3CE-4030-4A48-A287-E67B95A06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399" y="394447"/>
          <a:ext cx="6703427" cy="81190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</xdr:row>
      <xdr:rowOff>53790</xdr:rowOff>
    </xdr:from>
    <xdr:to>
      <xdr:col>0</xdr:col>
      <xdr:colOff>2419678</xdr:colOff>
      <xdr:row>5</xdr:row>
      <xdr:rowOff>13603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5F43CB-E741-4263-819B-CAC624CB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412378"/>
          <a:ext cx="2267277" cy="676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389659</xdr:colOff>
      <xdr:row>43</xdr:row>
      <xdr:rowOff>1</xdr:rowOff>
    </xdr:from>
    <xdr:to>
      <xdr:col>5</xdr:col>
      <xdr:colOff>2246601</xdr:colOff>
      <xdr:row>44</xdr:row>
      <xdr:rowOff>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14034" y="7912245"/>
          <a:ext cx="1856942" cy="18400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4C68-FBD3-4946-BA9F-B68DA7F59B26}">
  <dimension ref="A1:E47"/>
  <sheetViews>
    <sheetView tabSelected="1" workbookViewId="0">
      <selection sqref="A1:E8"/>
    </sheetView>
  </sheetViews>
  <sheetFormatPr defaultRowHeight="12.75" x14ac:dyDescent="0.2"/>
  <cols>
    <col min="1" max="1" width="35.140625" customWidth="1"/>
    <col min="3" max="3" width="11.42578125" customWidth="1"/>
    <col min="4" max="4" width="13" customWidth="1"/>
    <col min="5" max="5" width="26.140625" customWidth="1"/>
  </cols>
  <sheetData>
    <row r="1" spans="1:5" x14ac:dyDescent="0.2">
      <c r="A1" s="151"/>
      <c r="B1" s="151"/>
      <c r="C1" s="151"/>
      <c r="D1" s="151"/>
      <c r="E1" s="151"/>
    </row>
    <row r="2" spans="1:5" x14ac:dyDescent="0.2">
      <c r="A2" s="151"/>
      <c r="B2" s="151"/>
      <c r="C2" s="151"/>
      <c r="D2" s="151"/>
      <c r="E2" s="151"/>
    </row>
    <row r="3" spans="1:5" x14ac:dyDescent="0.2">
      <c r="A3" s="151"/>
      <c r="B3" s="151"/>
      <c r="C3" s="151"/>
      <c r="D3" s="151"/>
      <c r="E3" s="151"/>
    </row>
    <row r="4" spans="1:5" x14ac:dyDescent="0.2">
      <c r="A4" s="151"/>
      <c r="B4" s="151"/>
      <c r="C4" s="151"/>
      <c r="D4" s="151"/>
      <c r="E4" s="151"/>
    </row>
    <row r="5" spans="1:5" x14ac:dyDescent="0.2">
      <c r="A5" s="151"/>
      <c r="B5" s="151"/>
      <c r="C5" s="151"/>
      <c r="D5" s="151"/>
      <c r="E5" s="151"/>
    </row>
    <row r="6" spans="1:5" x14ac:dyDescent="0.2">
      <c r="A6" s="151"/>
      <c r="B6" s="151"/>
      <c r="C6" s="151"/>
      <c r="D6" s="151"/>
      <c r="E6" s="151"/>
    </row>
    <row r="7" spans="1:5" x14ac:dyDescent="0.2">
      <c r="A7" s="151"/>
      <c r="B7" s="151"/>
      <c r="C7" s="151"/>
      <c r="D7" s="151"/>
      <c r="E7" s="151"/>
    </row>
    <row r="8" spans="1:5" x14ac:dyDescent="0.2">
      <c r="A8" s="152"/>
      <c r="B8" s="152"/>
      <c r="C8" s="152"/>
      <c r="D8" s="152"/>
      <c r="E8" s="152"/>
    </row>
    <row r="9" spans="1:5" ht="24" x14ac:dyDescent="0.2">
      <c r="A9" s="153" t="s">
        <v>57</v>
      </c>
      <c r="B9" s="154" t="s">
        <v>58</v>
      </c>
      <c r="C9" s="154"/>
      <c r="D9" s="155" t="s">
        <v>59</v>
      </c>
      <c r="E9" s="155" t="s">
        <v>60</v>
      </c>
    </row>
    <row r="10" spans="1:5" x14ac:dyDescent="0.2">
      <c r="A10" s="156" t="s">
        <v>61</v>
      </c>
      <c r="B10" s="157" t="s">
        <v>62</v>
      </c>
      <c r="C10" s="158" t="s">
        <v>63</v>
      </c>
      <c r="D10" s="158">
        <v>1634</v>
      </c>
      <c r="E10" s="158">
        <v>20</v>
      </c>
    </row>
    <row r="11" spans="1:5" x14ac:dyDescent="0.2">
      <c r="A11" s="156" t="s">
        <v>64</v>
      </c>
      <c r="B11" s="157" t="s">
        <v>65</v>
      </c>
      <c r="C11" s="157"/>
      <c r="D11" s="159">
        <v>0.8</v>
      </c>
      <c r="E11" s="159">
        <v>0.8</v>
      </c>
    </row>
    <row r="12" spans="1:5" x14ac:dyDescent="0.2">
      <c r="A12" s="160"/>
      <c r="B12" s="161"/>
      <c r="C12" s="161"/>
      <c r="D12" s="162"/>
      <c r="E12" s="162"/>
    </row>
    <row r="13" spans="1:5" ht="13.5" thickBot="1" x14ac:dyDescent="0.25">
      <c r="A13" s="163" t="s">
        <v>66</v>
      </c>
      <c r="B13" s="164" t="s">
        <v>67</v>
      </c>
      <c r="C13" s="164"/>
      <c r="D13" s="165">
        <f>D11*D10</f>
        <v>1307.2</v>
      </c>
      <c r="E13" s="165">
        <f>E11*E10</f>
        <v>16</v>
      </c>
    </row>
    <row r="14" spans="1:5" ht="13.5" thickTop="1" x14ac:dyDescent="0.2">
      <c r="A14" s="166"/>
      <c r="B14" s="167"/>
      <c r="C14" s="167"/>
      <c r="D14" s="168"/>
      <c r="E14" s="168"/>
    </row>
    <row r="15" spans="1:5" x14ac:dyDescent="0.2">
      <c r="A15" s="156" t="s">
        <v>68</v>
      </c>
      <c r="B15" s="157" t="s">
        <v>62</v>
      </c>
      <c r="C15" s="157"/>
      <c r="D15" s="169">
        <v>110</v>
      </c>
      <c r="E15" s="170"/>
    </row>
    <row r="16" spans="1:5" x14ac:dyDescent="0.2">
      <c r="A16" s="156" t="s">
        <v>69</v>
      </c>
      <c r="B16" s="157" t="s">
        <v>70</v>
      </c>
      <c r="C16" s="157"/>
      <c r="D16" s="159">
        <v>2.85</v>
      </c>
      <c r="E16" s="170"/>
    </row>
    <row r="17" spans="1:5" x14ac:dyDescent="0.2">
      <c r="A17" s="160"/>
      <c r="B17" s="161"/>
      <c r="C17" s="161"/>
      <c r="D17" s="162"/>
      <c r="E17" s="162"/>
    </row>
    <row r="18" spans="1:5" ht="13.5" thickBot="1" x14ac:dyDescent="0.25">
      <c r="A18" s="171" t="s">
        <v>71</v>
      </c>
      <c r="B18" s="172" t="s">
        <v>67</v>
      </c>
      <c r="C18" s="172"/>
      <c r="D18" s="173">
        <f>D16*D15</f>
        <v>313.5</v>
      </c>
      <c r="E18" s="173"/>
    </row>
    <row r="19" spans="1:5" x14ac:dyDescent="0.2">
      <c r="A19" s="166"/>
      <c r="B19" s="167"/>
      <c r="C19" s="167"/>
      <c r="D19" s="168"/>
      <c r="E19" s="168"/>
    </row>
    <row r="20" spans="1:5" x14ac:dyDescent="0.2">
      <c r="A20" s="156" t="s">
        <v>72</v>
      </c>
      <c r="B20" s="157" t="s">
        <v>62</v>
      </c>
      <c r="C20" s="157"/>
      <c r="D20" s="157"/>
      <c r="E20" s="158">
        <v>55</v>
      </c>
    </row>
    <row r="21" spans="1:5" x14ac:dyDescent="0.2">
      <c r="A21" s="156" t="s">
        <v>73</v>
      </c>
      <c r="B21" s="157" t="s">
        <v>70</v>
      </c>
      <c r="C21" s="157"/>
      <c r="D21" s="157"/>
      <c r="E21" s="159">
        <v>3.5</v>
      </c>
    </row>
    <row r="22" spans="1:5" x14ac:dyDescent="0.2">
      <c r="A22" s="160"/>
      <c r="B22" s="161"/>
      <c r="C22" s="161"/>
      <c r="D22" s="161"/>
      <c r="E22" s="162"/>
    </row>
    <row r="23" spans="1:5" ht="13.5" thickBot="1" x14ac:dyDescent="0.25">
      <c r="A23" s="171" t="s">
        <v>6</v>
      </c>
      <c r="B23" s="172" t="s">
        <v>67</v>
      </c>
      <c r="C23" s="172"/>
      <c r="D23" s="174"/>
      <c r="E23" s="175">
        <f>E21*E20</f>
        <v>192.5</v>
      </c>
    </row>
    <row r="24" spans="1:5" x14ac:dyDescent="0.2">
      <c r="A24" s="176"/>
      <c r="B24" s="167"/>
      <c r="C24" s="167"/>
      <c r="D24" s="167"/>
      <c r="E24" s="168"/>
    </row>
    <row r="25" spans="1:5" x14ac:dyDescent="0.2">
      <c r="A25" s="156" t="s">
        <v>74</v>
      </c>
      <c r="B25" s="157" t="s">
        <v>75</v>
      </c>
      <c r="C25" s="157"/>
      <c r="D25" s="158">
        <v>840</v>
      </c>
      <c r="E25" s="158">
        <v>90</v>
      </c>
    </row>
    <row r="26" spans="1:5" x14ac:dyDescent="0.2">
      <c r="A26" s="156" t="s">
        <v>76</v>
      </c>
      <c r="B26" s="157" t="s">
        <v>67</v>
      </c>
      <c r="C26" s="159">
        <v>50</v>
      </c>
      <c r="D26" s="170">
        <f>C26/(60/D25)</f>
        <v>700</v>
      </c>
      <c r="E26" s="170">
        <f>C26/(60/E25)</f>
        <v>75</v>
      </c>
    </row>
    <row r="27" spans="1:5" x14ac:dyDescent="0.2">
      <c r="A27" s="156" t="s">
        <v>77</v>
      </c>
      <c r="B27" s="157" t="s">
        <v>67</v>
      </c>
      <c r="C27" s="159">
        <v>25</v>
      </c>
      <c r="D27" s="170">
        <f>C27/(60/D25)</f>
        <v>350</v>
      </c>
      <c r="E27" s="170">
        <f>C27/(60/E25)</f>
        <v>37.5</v>
      </c>
    </row>
    <row r="28" spans="1:5" x14ac:dyDescent="0.2">
      <c r="A28" s="160"/>
      <c r="B28" s="161"/>
      <c r="C28" s="162"/>
      <c r="D28" s="162"/>
      <c r="E28" s="162"/>
    </row>
    <row r="29" spans="1:5" ht="13.5" thickBot="1" x14ac:dyDescent="0.25">
      <c r="A29" s="177" t="s">
        <v>78</v>
      </c>
      <c r="B29" s="172"/>
      <c r="C29" s="173"/>
      <c r="D29" s="175">
        <f>SUM(D26:D28)</f>
        <v>1050</v>
      </c>
      <c r="E29" s="175">
        <f>SUM(E26:E28)</f>
        <v>112.5</v>
      </c>
    </row>
    <row r="30" spans="1:5" x14ac:dyDescent="0.2">
      <c r="A30" s="176"/>
      <c r="B30" s="167"/>
      <c r="C30" s="168"/>
      <c r="D30" s="168"/>
      <c r="E30" s="168"/>
    </row>
    <row r="31" spans="1:5" x14ac:dyDescent="0.2">
      <c r="A31" s="176"/>
      <c r="B31" s="167"/>
      <c r="C31" s="168"/>
      <c r="D31" s="168"/>
      <c r="E31" s="168"/>
    </row>
    <row r="32" spans="1:5" ht="13.5" thickBot="1" x14ac:dyDescent="0.25">
      <c r="A32" s="171" t="s">
        <v>79</v>
      </c>
      <c r="B32" s="172" t="s">
        <v>67</v>
      </c>
      <c r="C32" s="172"/>
      <c r="D32" s="175">
        <f>D27+D26+D18+D13+D23</f>
        <v>2670.7</v>
      </c>
      <c r="E32" s="175">
        <f>E27+E26+E18+E13+E23</f>
        <v>321</v>
      </c>
    </row>
    <row r="33" spans="1:5" x14ac:dyDescent="0.2">
      <c r="A33" s="178"/>
      <c r="B33" s="179"/>
      <c r="C33" s="179"/>
      <c r="D33" s="167"/>
      <c r="E33" s="167"/>
    </row>
    <row r="34" spans="1:5" x14ac:dyDescent="0.2">
      <c r="A34" s="180" t="s">
        <v>80</v>
      </c>
      <c r="B34" s="157" t="s">
        <v>81</v>
      </c>
      <c r="C34" s="181">
        <v>0.15</v>
      </c>
      <c r="D34" s="157"/>
      <c r="E34" s="157"/>
    </row>
    <row r="35" spans="1:5" x14ac:dyDescent="0.2">
      <c r="A35" s="180" t="s">
        <v>82</v>
      </c>
      <c r="B35" s="157" t="s">
        <v>67</v>
      </c>
      <c r="C35" s="159">
        <v>0.1</v>
      </c>
      <c r="D35" s="157"/>
      <c r="E35" s="157"/>
    </row>
    <row r="36" spans="1:5" x14ac:dyDescent="0.2">
      <c r="A36" s="180" t="s">
        <v>83</v>
      </c>
      <c r="B36" s="157"/>
      <c r="C36" s="158">
        <v>32</v>
      </c>
      <c r="D36" s="157"/>
      <c r="E36" s="157"/>
    </row>
    <row r="37" spans="1:5" x14ac:dyDescent="0.2">
      <c r="A37" s="180" t="s">
        <v>84</v>
      </c>
      <c r="B37" s="157" t="s">
        <v>85</v>
      </c>
      <c r="C37" s="158">
        <v>15</v>
      </c>
      <c r="D37" s="157"/>
      <c r="E37" s="157"/>
    </row>
    <row r="38" spans="1:5" x14ac:dyDescent="0.2">
      <c r="A38" s="180" t="s">
        <v>86</v>
      </c>
      <c r="B38" s="157" t="s">
        <v>15</v>
      </c>
      <c r="C38" s="157">
        <f>D25-E25</f>
        <v>750</v>
      </c>
      <c r="D38" s="157"/>
      <c r="E38" s="157"/>
    </row>
    <row r="39" spans="1:5" x14ac:dyDescent="0.2">
      <c r="A39" s="182"/>
      <c r="B39" s="167"/>
      <c r="C39" s="167"/>
      <c r="D39" s="167"/>
      <c r="E39" s="167"/>
    </row>
    <row r="40" spans="1:5" ht="13.5" thickBot="1" x14ac:dyDescent="0.25">
      <c r="A40" s="183" t="s">
        <v>87</v>
      </c>
      <c r="B40" s="184"/>
      <c r="C40" s="185"/>
      <c r="D40" s="172"/>
      <c r="E40" s="175">
        <f>C35*C34*C36*C38*60/C37</f>
        <v>1440</v>
      </c>
    </row>
    <row r="41" spans="1:5" x14ac:dyDescent="0.2">
      <c r="A41" s="186"/>
      <c r="B41" s="187"/>
      <c r="C41" s="187"/>
      <c r="D41" s="187"/>
      <c r="E41" s="187"/>
    </row>
    <row r="42" spans="1:5" x14ac:dyDescent="0.2">
      <c r="A42" s="186"/>
      <c r="B42" s="187"/>
      <c r="C42" s="187"/>
      <c r="D42" s="187"/>
      <c r="E42" s="187"/>
    </row>
    <row r="43" spans="1:5" ht="13.5" thickBot="1" x14ac:dyDescent="0.25">
      <c r="A43" s="188" t="s">
        <v>88</v>
      </c>
      <c r="B43" s="189"/>
      <c r="C43" s="189"/>
      <c r="D43" s="190">
        <f>D32</f>
        <v>2670.7</v>
      </c>
      <c r="E43" s="190">
        <f>E32-E40</f>
        <v>-1119</v>
      </c>
    </row>
    <row r="44" spans="1:5" ht="13.5" thickTop="1" x14ac:dyDescent="0.2">
      <c r="A44" s="186"/>
      <c r="B44" s="187"/>
      <c r="C44" s="187"/>
      <c r="D44" s="187"/>
      <c r="E44" s="187"/>
    </row>
    <row r="45" spans="1:5" x14ac:dyDescent="0.2">
      <c r="A45" s="186"/>
      <c r="B45" s="187"/>
      <c r="C45" s="187"/>
      <c r="D45" s="187"/>
      <c r="E45" s="187"/>
    </row>
    <row r="46" spans="1:5" ht="13.5" thickBot="1" x14ac:dyDescent="0.25">
      <c r="A46" s="188" t="s">
        <v>89</v>
      </c>
      <c r="B46" s="191"/>
      <c r="C46" s="191"/>
      <c r="D46" s="191"/>
      <c r="E46" s="192">
        <f>-(E43-D43)</f>
        <v>3789.7</v>
      </c>
    </row>
    <row r="47" spans="1:5" ht="13.5" thickTop="1" x14ac:dyDescent="0.2">
      <c r="A47" s="186"/>
      <c r="B47" s="187"/>
      <c r="C47" s="187"/>
      <c r="D47" s="187"/>
      <c r="E47" s="187"/>
    </row>
  </sheetData>
  <mergeCells count="2">
    <mergeCell ref="A1:E8"/>
    <mergeCell ref="A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9"/>
  <sheetViews>
    <sheetView showGridLines="0" zoomScale="85" zoomScaleNormal="85" workbookViewId="0">
      <selection activeCell="A23" sqref="A23"/>
    </sheetView>
  </sheetViews>
  <sheetFormatPr defaultColWidth="9.140625" defaultRowHeight="14.25" customHeight="1" x14ac:dyDescent="0.2"/>
  <cols>
    <col min="1" max="1" width="36.7109375" style="72" customWidth="1"/>
    <col min="2" max="2" width="13.7109375" style="73" customWidth="1"/>
    <col min="3" max="3" width="12.7109375" style="76" customWidth="1"/>
    <col min="4" max="4" width="3.5703125" style="85" customWidth="1"/>
    <col min="5" max="5" width="1.28515625" style="72" customWidth="1"/>
    <col min="6" max="6" width="36.7109375" style="72" customWidth="1"/>
    <col min="7" max="7" width="13.7109375" style="73" customWidth="1"/>
    <col min="8" max="8" width="12.7109375" style="76" customWidth="1"/>
    <col min="9" max="16384" width="9.140625" style="72"/>
  </cols>
  <sheetData>
    <row r="1" spans="1:8" ht="14.25" customHeight="1" x14ac:dyDescent="0.2">
      <c r="A1" s="77"/>
      <c r="D1" s="75"/>
    </row>
    <row r="2" spans="1:8" ht="14.25" customHeight="1" x14ac:dyDescent="0.2">
      <c r="A2" s="77"/>
      <c r="D2" s="75"/>
    </row>
    <row r="3" spans="1:8" ht="14.25" customHeight="1" x14ac:dyDescent="0.2">
      <c r="A3" s="77"/>
      <c r="D3" s="75"/>
    </row>
    <row r="4" spans="1:8" ht="14.25" customHeight="1" x14ac:dyDescent="0.2">
      <c r="A4" s="77"/>
      <c r="D4" s="75"/>
    </row>
    <row r="5" spans="1:8" ht="14.25" customHeight="1" x14ac:dyDescent="0.2">
      <c r="A5" s="77"/>
      <c r="D5" s="75"/>
    </row>
    <row r="6" spans="1:8" ht="14.25" customHeight="1" thickBot="1" x14ac:dyDescent="0.25">
      <c r="D6" s="75"/>
    </row>
    <row r="7" spans="1:8" ht="14.25" customHeight="1" x14ac:dyDescent="0.2">
      <c r="B7" s="90" t="s">
        <v>37</v>
      </c>
      <c r="C7" s="91" t="s">
        <v>38</v>
      </c>
      <c r="D7" s="92"/>
      <c r="E7" s="92"/>
      <c r="F7" s="93"/>
    </row>
    <row r="8" spans="1:8" ht="14.25" customHeight="1" x14ac:dyDescent="0.2">
      <c r="B8" s="94" t="s">
        <v>39</v>
      </c>
      <c r="C8" s="95" t="s">
        <v>40</v>
      </c>
      <c r="D8" s="75"/>
      <c r="E8" s="75"/>
      <c r="F8" s="96"/>
    </row>
    <row r="9" spans="1:8" ht="14.25" customHeight="1" x14ac:dyDescent="0.2">
      <c r="B9" s="94" t="s">
        <v>41</v>
      </c>
      <c r="C9" s="95" t="s">
        <v>42</v>
      </c>
      <c r="D9" s="75"/>
      <c r="E9" s="75"/>
      <c r="F9" s="96"/>
    </row>
    <row r="10" spans="1:8" ht="14.25" customHeight="1" thickBot="1" x14ac:dyDescent="0.25">
      <c r="B10" s="97" t="s">
        <v>43</v>
      </c>
      <c r="C10" s="98" t="s">
        <v>44</v>
      </c>
      <c r="D10" s="99"/>
      <c r="E10" s="99"/>
      <c r="F10" s="100"/>
    </row>
    <row r="11" spans="1:8" ht="14.25" customHeight="1" thickBot="1" x14ac:dyDescent="0.25">
      <c r="D11" s="75"/>
    </row>
    <row r="12" spans="1:8" s="50" customFormat="1" ht="14.25" customHeight="1" x14ac:dyDescent="0.2">
      <c r="A12" s="43" t="s">
        <v>52</v>
      </c>
      <c r="B12" s="44"/>
      <c r="C12" s="45"/>
      <c r="D12" s="46"/>
      <c r="E12" s="47"/>
      <c r="F12" s="48" t="s">
        <v>22</v>
      </c>
      <c r="G12" s="44"/>
      <c r="H12" s="49"/>
    </row>
    <row r="13" spans="1:8" s="50" customFormat="1" ht="14.25" customHeight="1" x14ac:dyDescent="0.2">
      <c r="A13" s="51"/>
      <c r="B13" s="41"/>
      <c r="C13" s="52"/>
      <c r="D13" s="53"/>
      <c r="E13" s="54"/>
      <c r="F13" s="55"/>
      <c r="G13" s="41"/>
      <c r="H13" s="56"/>
    </row>
    <row r="14" spans="1:8" s="50" customFormat="1" ht="14.25" customHeight="1" x14ac:dyDescent="0.2">
      <c r="A14" s="51" t="s">
        <v>19</v>
      </c>
      <c r="B14" s="41"/>
      <c r="C14" s="52"/>
      <c r="D14" s="53"/>
      <c r="E14" s="54"/>
      <c r="F14" s="55" t="s">
        <v>19</v>
      </c>
      <c r="G14" s="41"/>
      <c r="H14" s="56"/>
    </row>
    <row r="15" spans="1:8" s="50" customFormat="1" ht="14.25" customHeight="1" thickBot="1" x14ac:dyDescent="0.25">
      <c r="A15" s="54"/>
      <c r="B15" s="41"/>
      <c r="C15" s="52"/>
      <c r="D15" s="53"/>
      <c r="E15" s="54"/>
      <c r="F15" s="53"/>
      <c r="G15" s="41"/>
      <c r="H15" s="56"/>
    </row>
    <row r="16" spans="1:8" s="50" customFormat="1" ht="14.25" customHeight="1" thickBot="1" x14ac:dyDescent="0.25">
      <c r="A16" s="54" t="s">
        <v>53</v>
      </c>
      <c r="B16" s="35"/>
      <c r="C16" s="52" t="s">
        <v>13</v>
      </c>
      <c r="D16" s="53"/>
      <c r="E16" s="54"/>
      <c r="F16" s="53" t="s">
        <v>9</v>
      </c>
      <c r="G16" s="35"/>
      <c r="H16" s="56" t="s">
        <v>13</v>
      </c>
    </row>
    <row r="17" spans="1:8" s="50" customFormat="1" ht="14.25" customHeight="1" thickBot="1" x14ac:dyDescent="0.25">
      <c r="A17" s="54" t="s">
        <v>30</v>
      </c>
      <c r="B17" s="41" t="s">
        <v>28</v>
      </c>
      <c r="C17" s="52"/>
      <c r="D17" s="53"/>
      <c r="E17" s="54"/>
      <c r="F17" s="53"/>
      <c r="G17" s="41" t="s">
        <v>28</v>
      </c>
      <c r="H17" s="56"/>
    </row>
    <row r="18" spans="1:8" s="50" customFormat="1" ht="14.25" customHeight="1" thickBot="1" x14ac:dyDescent="0.25">
      <c r="A18" s="54" t="s">
        <v>0</v>
      </c>
      <c r="B18" s="36"/>
      <c r="C18" s="52" t="s">
        <v>14</v>
      </c>
      <c r="D18" s="53"/>
      <c r="E18" s="54"/>
      <c r="F18" s="53" t="s">
        <v>26</v>
      </c>
      <c r="G18" s="36"/>
      <c r="H18" s="56" t="s">
        <v>14</v>
      </c>
    </row>
    <row r="19" spans="1:8" s="50" customFormat="1" ht="14.25" customHeight="1" thickBot="1" x14ac:dyDescent="0.25">
      <c r="A19" s="54"/>
      <c r="B19" s="42" t="s">
        <v>29</v>
      </c>
      <c r="C19" s="52"/>
      <c r="D19" s="53"/>
      <c r="E19" s="54"/>
      <c r="F19" s="53"/>
      <c r="G19" s="42" t="s">
        <v>29</v>
      </c>
      <c r="H19" s="56"/>
    </row>
    <row r="20" spans="1:8" s="50" customFormat="1" ht="14.25" customHeight="1" thickBot="1" x14ac:dyDescent="0.25">
      <c r="A20" s="54" t="s">
        <v>6</v>
      </c>
      <c r="B20" s="57">
        <f>B16*B18</f>
        <v>0</v>
      </c>
      <c r="C20" s="52" t="s">
        <v>14</v>
      </c>
      <c r="D20" s="53"/>
      <c r="E20" s="54"/>
      <c r="F20" s="53" t="s">
        <v>10</v>
      </c>
      <c r="G20" s="57">
        <f>G16*G18</f>
        <v>0</v>
      </c>
      <c r="H20" s="56" t="s">
        <v>14</v>
      </c>
    </row>
    <row r="21" spans="1:8" s="50" customFormat="1" ht="14.25" customHeight="1" thickTop="1" x14ac:dyDescent="0.2">
      <c r="A21" s="54"/>
      <c r="B21" s="58"/>
      <c r="C21" s="52"/>
      <c r="D21" s="53"/>
      <c r="E21" s="54"/>
      <c r="F21" s="53"/>
      <c r="G21" s="58"/>
      <c r="H21" s="56"/>
    </row>
    <row r="22" spans="1:8" s="50" customFormat="1" ht="14.25" customHeight="1" x14ac:dyDescent="0.2">
      <c r="A22" s="51" t="s">
        <v>18</v>
      </c>
      <c r="B22" s="41"/>
      <c r="C22" s="52"/>
      <c r="D22" s="53"/>
      <c r="E22" s="54"/>
      <c r="F22" s="55" t="s">
        <v>18</v>
      </c>
      <c r="G22" s="41"/>
      <c r="H22" s="56"/>
    </row>
    <row r="23" spans="1:8" s="50" customFormat="1" ht="14.25" customHeight="1" thickBot="1" x14ac:dyDescent="0.25">
      <c r="A23" s="54"/>
      <c r="B23" s="41"/>
      <c r="C23" s="52"/>
      <c r="D23" s="53"/>
      <c r="E23" s="54"/>
      <c r="F23" s="53"/>
      <c r="G23" s="41"/>
      <c r="H23" s="56"/>
    </row>
    <row r="24" spans="1:8" s="50" customFormat="1" ht="14.25" customHeight="1" thickBot="1" x14ac:dyDescent="0.25">
      <c r="A24" s="54" t="s">
        <v>1</v>
      </c>
      <c r="B24" s="35"/>
      <c r="C24" s="52" t="s">
        <v>15</v>
      </c>
      <c r="D24" s="53"/>
      <c r="E24" s="54"/>
      <c r="F24" s="53" t="s">
        <v>1</v>
      </c>
      <c r="G24" s="35"/>
      <c r="H24" s="56" t="s">
        <v>15</v>
      </c>
    </row>
    <row r="25" spans="1:8" s="50" customFormat="1" ht="14.25" customHeight="1" thickBot="1" x14ac:dyDescent="0.25">
      <c r="A25" s="54"/>
      <c r="B25" s="41" t="s">
        <v>28</v>
      </c>
      <c r="C25" s="52"/>
      <c r="D25" s="53"/>
      <c r="E25" s="54"/>
      <c r="F25" s="53"/>
      <c r="G25" s="41" t="s">
        <v>28</v>
      </c>
      <c r="H25" s="56"/>
    </row>
    <row r="26" spans="1:8" s="50" customFormat="1" ht="14.25" customHeight="1" thickBot="1" x14ac:dyDescent="0.25">
      <c r="A26" s="54" t="s">
        <v>24</v>
      </c>
      <c r="B26" s="59">
        <v>1</v>
      </c>
      <c r="C26" s="52" t="s">
        <v>16</v>
      </c>
      <c r="D26" s="53"/>
      <c r="E26" s="54"/>
      <c r="F26" s="53" t="s">
        <v>24</v>
      </c>
      <c r="G26" s="59">
        <v>1</v>
      </c>
      <c r="H26" s="56" t="s">
        <v>16</v>
      </c>
    </row>
    <row r="27" spans="1:8" s="50" customFormat="1" ht="14.25" customHeight="1" thickBot="1" x14ac:dyDescent="0.25">
      <c r="A27" s="54"/>
      <c r="B27" s="42" t="s">
        <v>29</v>
      </c>
      <c r="C27" s="52"/>
      <c r="D27" s="53"/>
      <c r="E27" s="54"/>
      <c r="F27" s="53"/>
      <c r="G27" s="42" t="s">
        <v>29</v>
      </c>
      <c r="H27" s="56"/>
    </row>
    <row r="28" spans="1:8" s="50" customFormat="1" ht="14.25" customHeight="1" thickBot="1" x14ac:dyDescent="0.25">
      <c r="A28" s="54" t="s">
        <v>5</v>
      </c>
      <c r="B28" s="57">
        <f>B24*B26</f>
        <v>0</v>
      </c>
      <c r="C28" s="52" t="s">
        <v>14</v>
      </c>
      <c r="D28" s="53"/>
      <c r="E28" s="54"/>
      <c r="F28" s="53" t="s">
        <v>5</v>
      </c>
      <c r="G28" s="57">
        <f>G24*G26</f>
        <v>0</v>
      </c>
      <c r="H28" s="56" t="s">
        <v>14</v>
      </c>
    </row>
    <row r="29" spans="1:8" s="50" customFormat="1" ht="14.25" customHeight="1" thickTop="1" x14ac:dyDescent="0.2">
      <c r="A29" s="54"/>
      <c r="B29" s="60"/>
      <c r="C29" s="52"/>
      <c r="D29" s="53"/>
      <c r="E29" s="54"/>
      <c r="F29" s="53"/>
      <c r="G29" s="60"/>
      <c r="H29" s="56"/>
    </row>
    <row r="30" spans="1:8" s="50" customFormat="1" ht="14.25" customHeight="1" x14ac:dyDescent="0.2">
      <c r="A30" s="51" t="s">
        <v>20</v>
      </c>
      <c r="B30" s="41"/>
      <c r="C30" s="52"/>
      <c r="D30" s="53"/>
      <c r="E30" s="54"/>
      <c r="F30" s="55" t="s">
        <v>20</v>
      </c>
      <c r="G30" s="41"/>
      <c r="H30" s="56"/>
    </row>
    <row r="31" spans="1:8" s="50" customFormat="1" ht="14.25" customHeight="1" thickBot="1" x14ac:dyDescent="0.25">
      <c r="A31" s="54"/>
      <c r="B31" s="41"/>
      <c r="C31" s="52"/>
      <c r="D31" s="53"/>
      <c r="E31" s="54"/>
      <c r="F31" s="53"/>
      <c r="G31" s="41"/>
      <c r="H31" s="56"/>
    </row>
    <row r="32" spans="1:8" s="50" customFormat="1" ht="14.25" customHeight="1" thickBot="1" x14ac:dyDescent="0.25">
      <c r="A32" s="54" t="s">
        <v>35</v>
      </c>
      <c r="B32" s="35" t="s">
        <v>45</v>
      </c>
      <c r="C32" s="52" t="s">
        <v>13</v>
      </c>
      <c r="D32" s="53"/>
      <c r="E32" s="54"/>
      <c r="F32" s="53" t="s">
        <v>2</v>
      </c>
      <c r="G32" s="61" t="s">
        <v>11</v>
      </c>
      <c r="H32" s="56" t="s">
        <v>13</v>
      </c>
    </row>
    <row r="33" spans="1:8" s="50" customFormat="1" ht="14.25" customHeight="1" thickBot="1" x14ac:dyDescent="0.25">
      <c r="A33" s="54"/>
      <c r="B33" s="41" t="s">
        <v>28</v>
      </c>
      <c r="C33" s="52"/>
      <c r="D33" s="53"/>
      <c r="E33" s="54"/>
      <c r="F33" s="53"/>
      <c r="G33" s="41" t="s">
        <v>28</v>
      </c>
      <c r="H33" s="56"/>
    </row>
    <row r="34" spans="1:8" s="50" customFormat="1" ht="14.25" customHeight="1" thickBot="1" x14ac:dyDescent="0.25">
      <c r="A34" s="54" t="s">
        <v>3</v>
      </c>
      <c r="B34" s="36"/>
      <c r="C34" s="52" t="s">
        <v>14</v>
      </c>
      <c r="D34" s="53"/>
      <c r="E34" s="54"/>
      <c r="F34" s="53" t="s">
        <v>12</v>
      </c>
      <c r="G34" s="61" t="s">
        <v>11</v>
      </c>
      <c r="H34" s="56" t="s">
        <v>14</v>
      </c>
    </row>
    <row r="35" spans="1:8" s="50" customFormat="1" ht="14.25" customHeight="1" thickBot="1" x14ac:dyDescent="0.25">
      <c r="A35" s="54"/>
      <c r="B35" s="42" t="s">
        <v>29</v>
      </c>
      <c r="C35" s="52"/>
      <c r="D35" s="53"/>
      <c r="E35" s="54"/>
      <c r="F35" s="53"/>
      <c r="G35" s="42" t="s">
        <v>29</v>
      </c>
      <c r="H35" s="56"/>
    </row>
    <row r="36" spans="1:8" s="50" customFormat="1" ht="14.25" customHeight="1" thickBot="1" x14ac:dyDescent="0.25">
      <c r="A36" s="54" t="s">
        <v>7</v>
      </c>
      <c r="B36" s="57" t="e">
        <f>B32*B34</f>
        <v>#VALUE!</v>
      </c>
      <c r="C36" s="52" t="s">
        <v>14</v>
      </c>
      <c r="D36" s="53"/>
      <c r="E36" s="54"/>
      <c r="F36" s="53" t="s">
        <v>7</v>
      </c>
      <c r="G36" s="57">
        <v>0</v>
      </c>
      <c r="H36" s="56" t="s">
        <v>14</v>
      </c>
    </row>
    <row r="37" spans="1:8" s="50" customFormat="1" ht="14.25" customHeight="1" thickTop="1" x14ac:dyDescent="0.2">
      <c r="A37" s="54"/>
      <c r="B37" s="60"/>
      <c r="C37" s="52"/>
      <c r="D37" s="53"/>
      <c r="E37" s="54"/>
      <c r="F37" s="53"/>
      <c r="G37" s="41"/>
      <c r="H37" s="56"/>
    </row>
    <row r="38" spans="1:8" s="50" customFormat="1" ht="14.25" customHeight="1" x14ac:dyDescent="0.2">
      <c r="A38" s="51" t="s">
        <v>21</v>
      </c>
      <c r="B38" s="41"/>
      <c r="C38" s="52"/>
      <c r="D38" s="53"/>
      <c r="E38" s="54"/>
      <c r="F38" s="55" t="s">
        <v>21</v>
      </c>
      <c r="G38" s="41"/>
      <c r="H38" s="56"/>
    </row>
    <row r="39" spans="1:8" s="50" customFormat="1" ht="14.25" customHeight="1" thickBot="1" x14ac:dyDescent="0.25">
      <c r="A39" s="54"/>
      <c r="B39" s="41"/>
      <c r="C39" s="52"/>
      <c r="D39" s="53"/>
      <c r="E39" s="54"/>
      <c r="F39" s="53"/>
      <c r="G39" s="41"/>
      <c r="H39" s="56"/>
    </row>
    <row r="40" spans="1:8" s="50" customFormat="1" ht="14.25" customHeight="1" thickBot="1" x14ac:dyDescent="0.25">
      <c r="A40" s="54" t="s">
        <v>8</v>
      </c>
      <c r="B40" s="35"/>
      <c r="C40" s="52" t="s">
        <v>17</v>
      </c>
      <c r="D40" s="53"/>
      <c r="E40" s="54"/>
      <c r="F40" s="53" t="s">
        <v>8</v>
      </c>
      <c r="G40" s="61" t="s">
        <v>11</v>
      </c>
      <c r="H40" s="56" t="s">
        <v>17</v>
      </c>
    </row>
    <row r="41" spans="1:8" s="50" customFormat="1" ht="14.25" customHeight="1" thickBot="1" x14ac:dyDescent="0.25">
      <c r="A41" s="54"/>
      <c r="B41" s="41" t="s">
        <v>28</v>
      </c>
      <c r="C41" s="52"/>
      <c r="D41" s="53"/>
      <c r="E41" s="54"/>
      <c r="F41" s="53"/>
      <c r="G41" s="41" t="s">
        <v>28</v>
      </c>
      <c r="H41" s="56"/>
    </row>
    <row r="42" spans="1:8" s="50" customFormat="1" ht="14.25" customHeight="1" thickBot="1" x14ac:dyDescent="0.25">
      <c r="A42" s="54" t="s">
        <v>36</v>
      </c>
      <c r="B42" s="59">
        <v>1</v>
      </c>
      <c r="C42" s="52"/>
      <c r="D42" s="53"/>
      <c r="E42" s="54"/>
      <c r="F42" s="53" t="s">
        <v>23</v>
      </c>
      <c r="G42" s="61" t="s">
        <v>11</v>
      </c>
      <c r="H42" s="56"/>
    </row>
    <row r="43" spans="1:8" s="50" customFormat="1" ht="14.25" customHeight="1" thickBot="1" x14ac:dyDescent="0.25">
      <c r="A43" s="54"/>
      <c r="B43" s="42" t="s">
        <v>29</v>
      </c>
      <c r="C43" s="52"/>
      <c r="D43" s="53"/>
      <c r="E43" s="54"/>
      <c r="F43" s="53"/>
      <c r="G43" s="42" t="s">
        <v>29</v>
      </c>
      <c r="H43" s="56"/>
    </row>
    <row r="44" spans="1:8" s="50" customFormat="1" ht="14.25" customHeight="1" thickBot="1" x14ac:dyDescent="0.25">
      <c r="A44" s="54" t="s">
        <v>27</v>
      </c>
      <c r="B44" s="57">
        <f>B40*B42</f>
        <v>0</v>
      </c>
      <c r="C44" s="52"/>
      <c r="D44" s="53"/>
      <c r="E44" s="54"/>
      <c r="F44" s="53" t="s">
        <v>27</v>
      </c>
      <c r="G44" s="57">
        <v>0</v>
      </c>
      <c r="H44" s="56"/>
    </row>
    <row r="45" spans="1:8" s="50" customFormat="1" ht="14.25" customHeight="1" thickTop="1" thickBot="1" x14ac:dyDescent="0.25">
      <c r="A45" s="54"/>
      <c r="B45" s="41"/>
      <c r="C45" s="52"/>
      <c r="D45" s="53"/>
      <c r="E45" s="54"/>
      <c r="F45" s="53"/>
      <c r="G45" s="41"/>
      <c r="H45" s="56"/>
    </row>
    <row r="46" spans="1:8" s="50" customFormat="1" ht="14.25" customHeight="1" thickBot="1" x14ac:dyDescent="0.25">
      <c r="A46" s="62" t="s">
        <v>31</v>
      </c>
      <c r="B46" s="63"/>
      <c r="C46" s="64"/>
      <c r="D46" s="65"/>
      <c r="E46" s="62"/>
      <c r="F46" s="65" t="s">
        <v>31</v>
      </c>
      <c r="G46" s="66"/>
      <c r="H46" s="67"/>
    </row>
    <row r="47" spans="1:8" s="50" customFormat="1" ht="14.25" customHeight="1" thickBot="1" x14ac:dyDescent="0.25">
      <c r="A47" s="68" t="s">
        <v>4</v>
      </c>
      <c r="B47" s="87" t="e">
        <f>B20+B28+B36+B44</f>
        <v>#VALUE!</v>
      </c>
      <c r="C47" s="69" t="s">
        <v>30</v>
      </c>
      <c r="D47" s="70"/>
      <c r="E47" s="68"/>
      <c r="F47" s="70" t="s">
        <v>4</v>
      </c>
      <c r="G47" s="87">
        <f>G28+G20</f>
        <v>0</v>
      </c>
      <c r="H47" s="71"/>
    </row>
    <row r="48" spans="1:8" ht="14.25" customHeight="1" thickBot="1" x14ac:dyDescent="0.25">
      <c r="C48" s="74"/>
      <c r="D48" s="75"/>
      <c r="E48" s="75"/>
    </row>
    <row r="49" spans="1:8" ht="14.25" customHeight="1" x14ac:dyDescent="0.2">
      <c r="A49" s="108"/>
      <c r="B49" s="109"/>
      <c r="C49" s="110"/>
      <c r="D49" s="92"/>
      <c r="E49" s="92"/>
      <c r="F49" s="92"/>
      <c r="G49" s="109"/>
      <c r="H49" s="111"/>
    </row>
    <row r="50" spans="1:8" s="80" customFormat="1" ht="14.25" customHeight="1" x14ac:dyDescent="0.2">
      <c r="A50" s="112" t="s">
        <v>48</v>
      </c>
      <c r="B50" s="113"/>
      <c r="C50" s="78"/>
      <c r="D50" s="79"/>
      <c r="E50" s="79"/>
      <c r="F50" s="79"/>
      <c r="G50" s="113"/>
      <c r="H50" s="114"/>
    </row>
    <row r="51" spans="1:8" s="50" customFormat="1" ht="14.25" customHeight="1" thickBot="1" x14ac:dyDescent="0.25">
      <c r="A51" s="54"/>
      <c r="B51" s="41"/>
      <c r="C51" s="52"/>
      <c r="D51" s="53"/>
      <c r="E51" s="53"/>
      <c r="F51" s="53"/>
      <c r="G51" s="41"/>
      <c r="H51" s="56"/>
    </row>
    <row r="52" spans="1:8" s="50" customFormat="1" ht="14.25" customHeight="1" thickBot="1" x14ac:dyDescent="0.25">
      <c r="A52" s="54" t="s">
        <v>54</v>
      </c>
      <c r="B52" s="41"/>
      <c r="C52" s="52"/>
      <c r="D52" s="53"/>
      <c r="E52" s="53"/>
      <c r="F52" s="101"/>
      <c r="G52" s="83" t="e">
        <f>G47-B47</f>
        <v>#VALUE!</v>
      </c>
      <c r="H52" s="116" t="s">
        <v>14</v>
      </c>
    </row>
    <row r="53" spans="1:8" s="50" customFormat="1" ht="14.25" customHeight="1" thickTop="1" thickBot="1" x14ac:dyDescent="0.25">
      <c r="A53" s="54" t="s">
        <v>55</v>
      </c>
      <c r="B53" s="41"/>
      <c r="C53" s="52"/>
      <c r="D53" s="53"/>
      <c r="E53" s="53"/>
      <c r="F53" s="53"/>
      <c r="G53" s="84">
        <f>(G24-B24)-B40</f>
        <v>0</v>
      </c>
      <c r="H53" s="116" t="s">
        <v>15</v>
      </c>
    </row>
    <row r="54" spans="1:8" s="50" customFormat="1" ht="14.25" customHeight="1" thickBot="1" x14ac:dyDescent="0.25">
      <c r="A54" s="54" t="s">
        <v>32</v>
      </c>
      <c r="B54" s="41"/>
      <c r="C54" s="52"/>
      <c r="D54" s="53"/>
      <c r="E54" s="53"/>
      <c r="F54" s="102" t="s">
        <v>33</v>
      </c>
      <c r="G54" s="89"/>
      <c r="H54" s="116"/>
    </row>
    <row r="55" spans="1:8" s="50" customFormat="1" ht="14.25" customHeight="1" x14ac:dyDescent="0.2">
      <c r="A55" s="54"/>
      <c r="B55" s="41"/>
      <c r="C55" s="52"/>
      <c r="D55" s="53"/>
      <c r="E55" s="53"/>
      <c r="F55" s="102"/>
      <c r="G55" s="150"/>
      <c r="H55" s="116"/>
    </row>
    <row r="56" spans="1:8" s="50" customFormat="1" ht="14.25" customHeight="1" thickBot="1" x14ac:dyDescent="0.25">
      <c r="A56" s="54" t="s">
        <v>56</v>
      </c>
      <c r="B56" s="41"/>
      <c r="C56" s="52"/>
      <c r="D56" s="53"/>
      <c r="E56" s="53"/>
      <c r="F56" s="53"/>
      <c r="G56" s="88" t="e">
        <f>G52*G54*52</f>
        <v>#VALUE!</v>
      </c>
      <c r="H56" s="116" t="s">
        <v>14</v>
      </c>
    </row>
    <row r="57" spans="1:8" s="50" customFormat="1" ht="14.25" customHeight="1" thickTop="1" thickBot="1" x14ac:dyDescent="0.25">
      <c r="A57" s="103"/>
      <c r="B57" s="104"/>
      <c r="C57" s="105"/>
      <c r="D57" s="106"/>
      <c r="E57" s="106"/>
      <c r="F57" s="106"/>
      <c r="G57" s="115"/>
      <c r="H57" s="107"/>
    </row>
    <row r="58" spans="1:8" s="50" customFormat="1" ht="14.25" customHeight="1" x14ac:dyDescent="0.2">
      <c r="A58" s="50" t="s">
        <v>25</v>
      </c>
      <c r="B58" s="81"/>
      <c r="C58" s="52"/>
      <c r="D58" s="53"/>
      <c r="E58" s="53"/>
      <c r="G58" s="81"/>
      <c r="H58" s="82"/>
    </row>
    <row r="59" spans="1:8" s="50" customFormat="1" ht="14.25" customHeight="1" x14ac:dyDescent="0.2">
      <c r="A59" s="50" t="s">
        <v>34</v>
      </c>
      <c r="B59" s="81"/>
      <c r="C59" s="52"/>
      <c r="D59" s="53"/>
      <c r="E59" s="53"/>
      <c r="G59" s="81"/>
      <c r="H59" s="82"/>
    </row>
    <row r="60" spans="1:8" ht="14.25" customHeight="1" x14ac:dyDescent="0.2">
      <c r="C60" s="74"/>
      <c r="D60" s="75"/>
      <c r="E60" s="75"/>
    </row>
    <row r="61" spans="1:8" ht="14.25" customHeight="1" x14ac:dyDescent="0.2">
      <c r="C61" s="74"/>
      <c r="D61" s="75"/>
      <c r="E61" s="75"/>
    </row>
    <row r="62" spans="1:8" ht="14.25" customHeight="1" x14ac:dyDescent="0.2">
      <c r="C62" s="74"/>
      <c r="D62" s="75"/>
      <c r="E62" s="75"/>
    </row>
    <row r="63" spans="1:8" ht="14.25" customHeight="1" x14ac:dyDescent="0.2">
      <c r="C63" s="74"/>
      <c r="D63" s="75"/>
      <c r="E63" s="75"/>
    </row>
    <row r="64" spans="1:8" ht="14.25" customHeight="1" x14ac:dyDescent="0.2">
      <c r="C64" s="74"/>
      <c r="D64" s="75"/>
      <c r="E64" s="75"/>
    </row>
    <row r="65" spans="3:5" ht="14.25" customHeight="1" x14ac:dyDescent="0.2">
      <c r="C65" s="74"/>
      <c r="D65" s="75"/>
      <c r="E65" s="75"/>
    </row>
    <row r="66" spans="3:5" ht="14.25" customHeight="1" x14ac:dyDescent="0.2">
      <c r="C66" s="74"/>
      <c r="D66" s="75"/>
      <c r="E66" s="75"/>
    </row>
    <row r="67" spans="3:5" ht="14.25" customHeight="1" x14ac:dyDescent="0.2">
      <c r="C67" s="74"/>
      <c r="D67" s="75"/>
      <c r="E67" s="75"/>
    </row>
    <row r="68" spans="3:5" ht="14.25" customHeight="1" x14ac:dyDescent="0.2">
      <c r="C68" s="74"/>
      <c r="D68" s="75"/>
      <c r="E68" s="75"/>
    </row>
    <row r="69" spans="3:5" ht="14.25" customHeight="1" x14ac:dyDescent="0.2">
      <c r="C69" s="74"/>
      <c r="D69" s="75"/>
      <c r="E69" s="75"/>
    </row>
    <row r="70" spans="3:5" ht="14.25" customHeight="1" x14ac:dyDescent="0.2">
      <c r="C70" s="74"/>
      <c r="D70" s="75"/>
      <c r="E70" s="75"/>
    </row>
    <row r="71" spans="3:5" ht="14.25" customHeight="1" x14ac:dyDescent="0.2">
      <c r="C71" s="74"/>
      <c r="D71" s="75"/>
      <c r="E71" s="75"/>
    </row>
    <row r="72" spans="3:5" ht="14.25" customHeight="1" x14ac:dyDescent="0.2">
      <c r="C72" s="74"/>
      <c r="D72" s="75"/>
      <c r="E72" s="75"/>
    </row>
    <row r="73" spans="3:5" ht="14.25" customHeight="1" x14ac:dyDescent="0.2">
      <c r="C73" s="74"/>
      <c r="D73" s="75"/>
      <c r="E73" s="75"/>
    </row>
    <row r="74" spans="3:5" ht="14.25" customHeight="1" x14ac:dyDescent="0.2">
      <c r="C74" s="74"/>
      <c r="D74" s="75"/>
      <c r="E74" s="75"/>
    </row>
    <row r="75" spans="3:5" ht="14.25" customHeight="1" x14ac:dyDescent="0.2">
      <c r="C75" s="74"/>
      <c r="D75" s="75"/>
      <c r="E75" s="75"/>
    </row>
    <row r="76" spans="3:5" ht="14.25" customHeight="1" x14ac:dyDescent="0.2">
      <c r="C76" s="74"/>
      <c r="D76" s="75"/>
      <c r="E76" s="75"/>
    </row>
    <row r="77" spans="3:5" ht="14.25" customHeight="1" x14ac:dyDescent="0.2">
      <c r="C77" s="74"/>
      <c r="D77" s="75"/>
      <c r="E77" s="75"/>
    </row>
    <row r="78" spans="3:5" ht="14.25" customHeight="1" x14ac:dyDescent="0.2">
      <c r="C78" s="74"/>
      <c r="D78" s="75"/>
      <c r="E78" s="75"/>
    </row>
    <row r="79" spans="3:5" ht="14.25" customHeight="1" x14ac:dyDescent="0.2">
      <c r="C79" s="74"/>
      <c r="D79" s="75"/>
      <c r="E79" s="75"/>
    </row>
    <row r="80" spans="3:5" ht="14.25" customHeight="1" x14ac:dyDescent="0.2">
      <c r="C80" s="74"/>
      <c r="D80" s="75"/>
      <c r="E80" s="75"/>
    </row>
    <row r="81" spans="3:5" ht="14.25" customHeight="1" x14ac:dyDescent="0.2">
      <c r="C81" s="74"/>
      <c r="D81" s="75"/>
      <c r="E81" s="75"/>
    </row>
    <row r="82" spans="3:5" ht="14.25" customHeight="1" x14ac:dyDescent="0.2">
      <c r="C82" s="74"/>
      <c r="D82" s="75"/>
      <c r="E82" s="75"/>
    </row>
    <row r="83" spans="3:5" ht="14.25" customHeight="1" x14ac:dyDescent="0.2">
      <c r="C83" s="74"/>
      <c r="D83" s="75"/>
      <c r="E83" s="75"/>
    </row>
    <row r="84" spans="3:5" ht="14.25" customHeight="1" x14ac:dyDescent="0.2">
      <c r="C84" s="74"/>
      <c r="D84" s="75"/>
      <c r="E84" s="75"/>
    </row>
    <row r="85" spans="3:5" ht="14.25" customHeight="1" x14ac:dyDescent="0.2">
      <c r="C85" s="74"/>
      <c r="D85" s="75"/>
      <c r="E85" s="75"/>
    </row>
    <row r="86" spans="3:5" ht="14.25" customHeight="1" x14ac:dyDescent="0.2">
      <c r="C86" s="74"/>
      <c r="D86" s="75"/>
      <c r="E86" s="75"/>
    </row>
    <row r="87" spans="3:5" ht="14.25" customHeight="1" x14ac:dyDescent="0.2">
      <c r="C87" s="74"/>
      <c r="D87" s="75"/>
      <c r="E87" s="75"/>
    </row>
    <row r="88" spans="3:5" ht="14.25" customHeight="1" x14ac:dyDescent="0.2">
      <c r="C88" s="74"/>
      <c r="D88" s="75"/>
      <c r="E88" s="75"/>
    </row>
    <row r="89" spans="3:5" ht="14.25" customHeight="1" x14ac:dyDescent="0.2">
      <c r="C89" s="74"/>
      <c r="D89" s="75"/>
      <c r="E89" s="75"/>
    </row>
    <row r="90" spans="3:5" ht="14.25" customHeight="1" x14ac:dyDescent="0.2">
      <c r="C90" s="74"/>
      <c r="D90" s="75"/>
      <c r="E90" s="75"/>
    </row>
    <row r="91" spans="3:5" ht="14.25" customHeight="1" x14ac:dyDescent="0.2">
      <c r="C91" s="74"/>
      <c r="D91" s="75"/>
      <c r="E91" s="75"/>
    </row>
    <row r="92" spans="3:5" ht="14.25" customHeight="1" x14ac:dyDescent="0.2">
      <c r="C92" s="74"/>
      <c r="D92" s="75"/>
      <c r="E92" s="75"/>
    </row>
    <row r="93" spans="3:5" ht="14.25" customHeight="1" x14ac:dyDescent="0.2">
      <c r="C93" s="74"/>
      <c r="D93" s="75"/>
      <c r="E93" s="75"/>
    </row>
    <row r="94" spans="3:5" ht="14.25" customHeight="1" x14ac:dyDescent="0.2">
      <c r="C94" s="74"/>
      <c r="D94" s="75"/>
      <c r="E94" s="75"/>
    </row>
    <row r="95" spans="3:5" ht="14.25" customHeight="1" x14ac:dyDescent="0.2">
      <c r="C95" s="74"/>
      <c r="D95" s="75"/>
      <c r="E95" s="75"/>
    </row>
    <row r="96" spans="3:5" ht="14.25" customHeight="1" x14ac:dyDescent="0.2">
      <c r="C96" s="74"/>
      <c r="D96" s="75"/>
      <c r="E96" s="75"/>
    </row>
    <row r="97" spans="3:5" ht="14.25" customHeight="1" x14ac:dyDescent="0.2">
      <c r="C97" s="74"/>
      <c r="D97" s="75"/>
      <c r="E97" s="75"/>
    </row>
    <row r="98" spans="3:5" ht="14.25" customHeight="1" x14ac:dyDescent="0.2">
      <c r="C98" s="74"/>
      <c r="D98" s="75"/>
      <c r="E98" s="75"/>
    </row>
    <row r="99" spans="3:5" ht="14.25" customHeight="1" x14ac:dyDescent="0.2">
      <c r="C99" s="74"/>
      <c r="D99" s="75"/>
      <c r="E99" s="75"/>
    </row>
    <row r="100" spans="3:5" ht="14.25" customHeight="1" x14ac:dyDescent="0.2">
      <c r="C100" s="74"/>
      <c r="D100" s="75"/>
      <c r="E100" s="75"/>
    </row>
    <row r="101" spans="3:5" ht="14.25" customHeight="1" x14ac:dyDescent="0.2">
      <c r="C101" s="74"/>
      <c r="D101" s="75"/>
      <c r="E101" s="75"/>
    </row>
    <row r="102" spans="3:5" ht="14.25" customHeight="1" x14ac:dyDescent="0.2">
      <c r="C102" s="74"/>
      <c r="D102" s="75"/>
      <c r="E102" s="75"/>
    </row>
    <row r="103" spans="3:5" ht="14.25" customHeight="1" x14ac:dyDescent="0.2">
      <c r="C103" s="74"/>
      <c r="D103" s="75"/>
      <c r="E103" s="75"/>
    </row>
    <row r="104" spans="3:5" ht="14.25" customHeight="1" x14ac:dyDescent="0.2">
      <c r="C104" s="74"/>
      <c r="D104" s="75"/>
      <c r="E104" s="75"/>
    </row>
    <row r="105" spans="3:5" ht="14.25" customHeight="1" x14ac:dyDescent="0.2">
      <c r="C105" s="74"/>
      <c r="D105" s="75"/>
      <c r="E105" s="75"/>
    </row>
    <row r="106" spans="3:5" ht="14.25" customHeight="1" x14ac:dyDescent="0.2">
      <c r="C106" s="74"/>
      <c r="D106" s="75"/>
      <c r="E106" s="75"/>
    </row>
    <row r="107" spans="3:5" ht="14.25" customHeight="1" x14ac:dyDescent="0.2">
      <c r="C107" s="74"/>
      <c r="D107" s="75"/>
      <c r="E107" s="75"/>
    </row>
    <row r="108" spans="3:5" ht="14.25" customHeight="1" x14ac:dyDescent="0.2">
      <c r="C108" s="74"/>
      <c r="D108" s="75"/>
      <c r="E108" s="75"/>
    </row>
    <row r="109" spans="3:5" ht="14.25" customHeight="1" x14ac:dyDescent="0.2">
      <c r="C109" s="74"/>
      <c r="D109" s="75"/>
      <c r="E109" s="75"/>
    </row>
    <row r="110" spans="3:5" ht="14.25" customHeight="1" x14ac:dyDescent="0.2">
      <c r="C110" s="74"/>
      <c r="D110" s="75"/>
      <c r="E110" s="75"/>
    </row>
    <row r="111" spans="3:5" ht="14.25" customHeight="1" x14ac:dyDescent="0.2">
      <c r="C111" s="74"/>
      <c r="D111" s="75"/>
      <c r="E111" s="75"/>
    </row>
    <row r="112" spans="3:5" ht="14.25" customHeight="1" x14ac:dyDescent="0.2">
      <c r="C112" s="74"/>
      <c r="D112" s="75"/>
      <c r="E112" s="75"/>
    </row>
    <row r="113" spans="3:5" ht="14.25" customHeight="1" x14ac:dyDescent="0.2">
      <c r="C113" s="74"/>
      <c r="D113" s="75"/>
      <c r="E113" s="75"/>
    </row>
    <row r="114" spans="3:5" ht="14.25" customHeight="1" x14ac:dyDescent="0.2">
      <c r="C114" s="74"/>
      <c r="D114" s="75"/>
      <c r="E114" s="75"/>
    </row>
    <row r="115" spans="3:5" ht="14.25" customHeight="1" x14ac:dyDescent="0.2">
      <c r="C115" s="74"/>
      <c r="D115" s="75"/>
      <c r="E115" s="75"/>
    </row>
    <row r="116" spans="3:5" ht="14.25" customHeight="1" x14ac:dyDescent="0.2">
      <c r="C116" s="74"/>
      <c r="D116" s="75"/>
      <c r="E116" s="75"/>
    </row>
    <row r="117" spans="3:5" ht="14.25" customHeight="1" x14ac:dyDescent="0.2">
      <c r="C117" s="74"/>
      <c r="D117" s="75"/>
      <c r="E117" s="75"/>
    </row>
    <row r="118" spans="3:5" ht="14.25" customHeight="1" x14ac:dyDescent="0.2">
      <c r="C118" s="74"/>
      <c r="D118" s="75"/>
      <c r="E118" s="75"/>
    </row>
    <row r="119" spans="3:5" ht="14.25" customHeight="1" x14ac:dyDescent="0.2">
      <c r="C119" s="74"/>
      <c r="D119" s="75"/>
      <c r="E119" s="75"/>
    </row>
    <row r="120" spans="3:5" ht="14.25" customHeight="1" x14ac:dyDescent="0.2">
      <c r="C120" s="74"/>
      <c r="D120" s="75"/>
      <c r="E120" s="75"/>
    </row>
    <row r="121" spans="3:5" ht="14.25" customHeight="1" x14ac:dyDescent="0.2">
      <c r="C121" s="74"/>
      <c r="D121" s="75"/>
      <c r="E121" s="75"/>
    </row>
    <row r="122" spans="3:5" ht="14.25" customHeight="1" x14ac:dyDescent="0.2">
      <c r="C122" s="74"/>
      <c r="D122" s="75"/>
      <c r="E122" s="75"/>
    </row>
    <row r="123" spans="3:5" ht="14.25" customHeight="1" x14ac:dyDescent="0.2">
      <c r="C123" s="74"/>
      <c r="D123" s="75"/>
      <c r="E123" s="75"/>
    </row>
    <row r="124" spans="3:5" ht="14.25" customHeight="1" x14ac:dyDescent="0.2">
      <c r="C124" s="74"/>
      <c r="D124" s="75"/>
      <c r="E124" s="75"/>
    </row>
    <row r="125" spans="3:5" ht="14.25" customHeight="1" x14ac:dyDescent="0.2">
      <c r="C125" s="74"/>
      <c r="D125" s="75"/>
      <c r="E125" s="75"/>
    </row>
    <row r="126" spans="3:5" ht="14.25" customHeight="1" x14ac:dyDescent="0.2">
      <c r="C126" s="74"/>
      <c r="D126" s="75"/>
      <c r="E126" s="75"/>
    </row>
    <row r="127" spans="3:5" ht="14.25" customHeight="1" x14ac:dyDescent="0.2">
      <c r="C127" s="74"/>
      <c r="D127" s="75"/>
      <c r="E127" s="75"/>
    </row>
    <row r="128" spans="3:5" ht="14.25" customHeight="1" x14ac:dyDescent="0.2">
      <c r="C128" s="74"/>
      <c r="D128" s="75"/>
      <c r="E128" s="75"/>
    </row>
    <row r="129" spans="3:5" ht="14.25" customHeight="1" x14ac:dyDescent="0.2">
      <c r="C129" s="74"/>
      <c r="D129" s="75"/>
      <c r="E129" s="75"/>
    </row>
  </sheetData>
  <sheetProtection selectLockedCells="1"/>
  <phoneticPr fontId="0" type="noConversion"/>
  <pageMargins left="0.23" right="0.2" top="0.22" bottom="0.25" header="0.17" footer="0.17"/>
  <pageSetup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7"/>
  <sheetViews>
    <sheetView showGridLines="0" zoomScale="88" zoomScaleNormal="88" workbookViewId="0">
      <selection activeCell="L13" sqref="L12:L13"/>
    </sheetView>
  </sheetViews>
  <sheetFormatPr defaultColWidth="9.140625" defaultRowHeight="14.25" customHeight="1" x14ac:dyDescent="0.2"/>
  <cols>
    <col min="1" max="1" width="36.7109375" style="1" customWidth="1"/>
    <col min="2" max="2" width="13.7109375" style="2" customWidth="1"/>
    <col min="3" max="3" width="12.7109375" style="5" customWidth="1"/>
    <col min="4" max="4" width="3.5703125" style="3" customWidth="1"/>
    <col min="5" max="5" width="1.28515625" style="1" customWidth="1"/>
    <col min="6" max="6" width="36.7109375" style="1" customWidth="1"/>
    <col min="7" max="7" width="13.7109375" style="2" customWidth="1"/>
    <col min="8" max="8" width="12.7109375" style="5" customWidth="1"/>
    <col min="9" max="16384" width="9.140625" style="1"/>
  </cols>
  <sheetData>
    <row r="1" spans="1:8" s="14" customFormat="1" ht="14.25" customHeight="1" x14ac:dyDescent="0.2">
      <c r="A1" s="7" t="s">
        <v>47</v>
      </c>
      <c r="B1" s="8"/>
      <c r="C1" s="9"/>
      <c r="D1" s="10"/>
      <c r="E1" s="11"/>
      <c r="F1" s="12" t="s">
        <v>22</v>
      </c>
      <c r="G1" s="8"/>
      <c r="H1" s="13"/>
    </row>
    <row r="2" spans="1:8" s="14" customFormat="1" ht="14.25" customHeight="1" x14ac:dyDescent="0.2">
      <c r="A2" s="15"/>
      <c r="B2" s="16"/>
      <c r="C2" s="17"/>
      <c r="D2" s="18"/>
      <c r="E2" s="19"/>
      <c r="F2" s="19"/>
      <c r="G2" s="16"/>
      <c r="H2" s="20"/>
    </row>
    <row r="3" spans="1:8" s="14" customFormat="1" ht="14.25" customHeight="1" x14ac:dyDescent="0.2">
      <c r="A3" s="21" t="s">
        <v>19</v>
      </c>
      <c r="B3" s="16"/>
      <c r="C3" s="17"/>
      <c r="D3" s="18"/>
      <c r="E3" s="19"/>
      <c r="F3" s="22" t="s">
        <v>19</v>
      </c>
      <c r="G3" s="16"/>
      <c r="H3" s="20"/>
    </row>
    <row r="4" spans="1:8" s="14" customFormat="1" ht="14.25" customHeight="1" thickBot="1" x14ac:dyDescent="0.25">
      <c r="A4" s="15"/>
      <c r="B4" s="16"/>
      <c r="C4" s="17"/>
      <c r="D4" s="18"/>
      <c r="E4" s="19"/>
      <c r="F4" s="19"/>
      <c r="G4" s="16"/>
      <c r="H4" s="20"/>
    </row>
    <row r="5" spans="1:8" s="14" customFormat="1" ht="14.25" customHeight="1" thickBot="1" x14ac:dyDescent="0.25">
      <c r="A5" s="15" t="s">
        <v>46</v>
      </c>
      <c r="B5" s="135">
        <v>10</v>
      </c>
      <c r="C5" s="17" t="s">
        <v>13</v>
      </c>
      <c r="D5" s="18"/>
      <c r="E5" s="19"/>
      <c r="F5" s="19" t="s">
        <v>9</v>
      </c>
      <c r="G5" s="135">
        <v>100</v>
      </c>
      <c r="H5" s="20" t="s">
        <v>13</v>
      </c>
    </row>
    <row r="6" spans="1:8" s="14" customFormat="1" ht="14.25" customHeight="1" thickBot="1" x14ac:dyDescent="0.25">
      <c r="A6" s="15"/>
      <c r="B6" s="24" t="s">
        <v>28</v>
      </c>
      <c r="C6" s="17"/>
      <c r="D6" s="18"/>
      <c r="E6" s="19"/>
      <c r="F6" s="19"/>
      <c r="G6" s="24"/>
      <c r="H6" s="20"/>
    </row>
    <row r="7" spans="1:8" s="14" customFormat="1" ht="14.25" customHeight="1" thickBot="1" x14ac:dyDescent="0.25">
      <c r="A7" s="15" t="s">
        <v>0</v>
      </c>
      <c r="B7" s="136">
        <v>3.1</v>
      </c>
      <c r="C7" s="17" t="s">
        <v>14</v>
      </c>
      <c r="D7" s="18"/>
      <c r="E7" s="19"/>
      <c r="F7" s="19" t="s">
        <v>26</v>
      </c>
      <c r="G7" s="136">
        <v>0.5</v>
      </c>
      <c r="H7" s="20" t="s">
        <v>14</v>
      </c>
    </row>
    <row r="8" spans="1:8" s="14" customFormat="1" ht="14.25" customHeight="1" thickBot="1" x14ac:dyDescent="0.25">
      <c r="A8" s="15"/>
      <c r="B8" s="26" t="s">
        <v>29</v>
      </c>
      <c r="C8" s="17"/>
      <c r="D8" s="18"/>
      <c r="E8" s="19"/>
      <c r="F8" s="19"/>
      <c r="G8" s="16"/>
      <c r="H8" s="20"/>
    </row>
    <row r="9" spans="1:8" s="14" customFormat="1" ht="14.25" customHeight="1" thickBot="1" x14ac:dyDescent="0.25">
      <c r="A9" s="15" t="s">
        <v>6</v>
      </c>
      <c r="B9" s="37">
        <f>B5*B7</f>
        <v>31</v>
      </c>
      <c r="C9" s="17" t="s">
        <v>14</v>
      </c>
      <c r="D9" s="18"/>
      <c r="E9" s="19"/>
      <c r="F9" s="19" t="s">
        <v>10</v>
      </c>
      <c r="G9" s="38">
        <f>G5*G7</f>
        <v>50</v>
      </c>
      <c r="H9" s="20" t="s">
        <v>14</v>
      </c>
    </row>
    <row r="10" spans="1:8" s="14" customFormat="1" ht="14.25" customHeight="1" thickTop="1" x14ac:dyDescent="0.2">
      <c r="A10" s="15"/>
      <c r="B10" s="27"/>
      <c r="C10" s="17"/>
      <c r="D10" s="18"/>
      <c r="E10" s="19"/>
      <c r="F10" s="19"/>
      <c r="G10" s="27"/>
      <c r="H10" s="20"/>
    </row>
    <row r="11" spans="1:8" s="14" customFormat="1" ht="14.25" customHeight="1" x14ac:dyDescent="0.2">
      <c r="A11" s="21" t="s">
        <v>18</v>
      </c>
      <c r="B11" s="16"/>
      <c r="C11" s="17"/>
      <c r="D11" s="18"/>
      <c r="E11" s="19"/>
      <c r="F11" s="22" t="s">
        <v>18</v>
      </c>
      <c r="G11" s="16"/>
      <c r="H11" s="20"/>
    </row>
    <row r="12" spans="1:8" s="14" customFormat="1" ht="14.25" customHeight="1" thickBot="1" x14ac:dyDescent="0.25">
      <c r="A12" s="15"/>
      <c r="B12" s="16"/>
      <c r="C12" s="17"/>
      <c r="D12" s="18"/>
      <c r="E12" s="19"/>
      <c r="F12" s="19"/>
      <c r="G12" s="16"/>
      <c r="H12" s="20"/>
    </row>
    <row r="13" spans="1:8" s="14" customFormat="1" ht="14.25" customHeight="1" thickBot="1" x14ac:dyDescent="0.25">
      <c r="A13" s="15" t="s">
        <v>1</v>
      </c>
      <c r="B13" s="135">
        <v>10</v>
      </c>
      <c r="C13" s="17" t="s">
        <v>15</v>
      </c>
      <c r="D13" s="18"/>
      <c r="E13" s="19"/>
      <c r="F13" s="19" t="s">
        <v>1</v>
      </c>
      <c r="G13" s="135">
        <v>60</v>
      </c>
      <c r="H13" s="20" t="s">
        <v>15</v>
      </c>
    </row>
    <row r="14" spans="1:8" s="14" customFormat="1" ht="14.25" customHeight="1" thickBot="1" x14ac:dyDescent="0.25">
      <c r="A14" s="15"/>
      <c r="B14" s="24" t="s">
        <v>28</v>
      </c>
      <c r="C14" s="17"/>
      <c r="D14" s="18"/>
      <c r="E14" s="19"/>
      <c r="F14" s="19"/>
      <c r="G14" s="24"/>
      <c r="H14" s="20"/>
    </row>
    <row r="15" spans="1:8" s="14" customFormat="1" ht="14.25" customHeight="1" thickBot="1" x14ac:dyDescent="0.25">
      <c r="A15" s="15" t="s">
        <v>24</v>
      </c>
      <c r="B15" s="25">
        <v>1</v>
      </c>
      <c r="C15" s="17" t="s">
        <v>16</v>
      </c>
      <c r="D15" s="18"/>
      <c r="E15" s="19"/>
      <c r="F15" s="19" t="s">
        <v>24</v>
      </c>
      <c r="G15" s="25">
        <v>1</v>
      </c>
      <c r="H15" s="20" t="s">
        <v>16</v>
      </c>
    </row>
    <row r="16" spans="1:8" s="14" customFormat="1" ht="14.25" customHeight="1" thickBot="1" x14ac:dyDescent="0.25">
      <c r="A16" s="15"/>
      <c r="B16" s="26" t="s">
        <v>29</v>
      </c>
      <c r="C16" s="17"/>
      <c r="D16" s="18"/>
      <c r="E16" s="19"/>
      <c r="F16" s="19"/>
      <c r="G16" s="16"/>
      <c r="H16" s="20"/>
    </row>
    <row r="17" spans="1:8" s="14" customFormat="1" ht="14.25" customHeight="1" thickBot="1" x14ac:dyDescent="0.25">
      <c r="A17" s="15" t="s">
        <v>5</v>
      </c>
      <c r="B17" s="31">
        <f>B13*B15</f>
        <v>10</v>
      </c>
      <c r="C17" s="17" t="s">
        <v>14</v>
      </c>
      <c r="D17" s="18"/>
      <c r="E17" s="19"/>
      <c r="F17" s="19" t="s">
        <v>5</v>
      </c>
      <c r="G17" s="31">
        <f>G13*G15</f>
        <v>60</v>
      </c>
      <c r="H17" s="20" t="s">
        <v>14</v>
      </c>
    </row>
    <row r="18" spans="1:8" s="14" customFormat="1" ht="14.25" customHeight="1" thickTop="1" x14ac:dyDescent="0.2">
      <c r="A18" s="15"/>
      <c r="B18" s="28"/>
      <c r="C18" s="17"/>
      <c r="D18" s="18"/>
      <c r="E18" s="19"/>
      <c r="F18" s="19"/>
      <c r="G18" s="28"/>
      <c r="H18" s="20"/>
    </row>
    <row r="19" spans="1:8" s="14" customFormat="1" ht="14.25" customHeight="1" x14ac:dyDescent="0.2">
      <c r="A19" s="21" t="s">
        <v>20</v>
      </c>
      <c r="B19" s="16"/>
      <c r="C19" s="17"/>
      <c r="D19" s="18"/>
      <c r="E19" s="19"/>
      <c r="F19" s="22" t="s">
        <v>20</v>
      </c>
      <c r="G19" s="16"/>
      <c r="H19" s="20"/>
    </row>
    <row r="20" spans="1:8" s="14" customFormat="1" ht="14.25" customHeight="1" thickBot="1" x14ac:dyDescent="0.25">
      <c r="A20" s="15"/>
      <c r="B20" s="16"/>
      <c r="C20" s="17"/>
      <c r="D20" s="18"/>
      <c r="E20" s="19"/>
      <c r="F20" s="19"/>
      <c r="G20" s="16"/>
      <c r="H20" s="20"/>
    </row>
    <row r="21" spans="1:8" s="14" customFormat="1" ht="14.25" customHeight="1" thickBot="1" x14ac:dyDescent="0.25">
      <c r="A21" s="15" t="s">
        <v>2</v>
      </c>
      <c r="B21" s="135">
        <v>5</v>
      </c>
      <c r="C21" s="17" t="s">
        <v>13</v>
      </c>
      <c r="D21" s="18"/>
      <c r="E21" s="19"/>
      <c r="F21" s="19" t="s">
        <v>2</v>
      </c>
      <c r="G21" s="23" t="s">
        <v>11</v>
      </c>
      <c r="H21" s="20" t="s">
        <v>13</v>
      </c>
    </row>
    <row r="22" spans="1:8" s="14" customFormat="1" ht="14.25" customHeight="1" thickBot="1" x14ac:dyDescent="0.25">
      <c r="A22" s="15"/>
      <c r="B22" s="24" t="s">
        <v>28</v>
      </c>
      <c r="C22" s="17"/>
      <c r="D22" s="18"/>
      <c r="E22" s="19"/>
      <c r="F22" s="19"/>
      <c r="G22" s="24"/>
      <c r="H22" s="20"/>
    </row>
    <row r="23" spans="1:8" s="14" customFormat="1" ht="14.25" customHeight="1" thickBot="1" x14ac:dyDescent="0.25">
      <c r="A23" s="15" t="s">
        <v>3</v>
      </c>
      <c r="B23" s="136">
        <v>0.6</v>
      </c>
      <c r="C23" s="17" t="s">
        <v>14</v>
      </c>
      <c r="D23" s="18"/>
      <c r="E23" s="19"/>
      <c r="F23" s="19" t="s">
        <v>12</v>
      </c>
      <c r="G23" s="23" t="s">
        <v>11</v>
      </c>
      <c r="H23" s="20" t="s">
        <v>14</v>
      </c>
    </row>
    <row r="24" spans="1:8" s="14" customFormat="1" ht="14.25" customHeight="1" thickBot="1" x14ac:dyDescent="0.25">
      <c r="A24" s="15"/>
      <c r="B24" s="26" t="s">
        <v>29</v>
      </c>
      <c r="C24" s="17"/>
      <c r="D24" s="18"/>
      <c r="E24" s="19"/>
      <c r="F24" s="19"/>
      <c r="G24" s="16"/>
      <c r="H24" s="20"/>
    </row>
    <row r="25" spans="1:8" s="14" customFormat="1" ht="14.25" customHeight="1" thickBot="1" x14ac:dyDescent="0.25">
      <c r="A25" s="15" t="s">
        <v>7</v>
      </c>
      <c r="B25" s="31">
        <f>B21*B23</f>
        <v>3</v>
      </c>
      <c r="C25" s="17" t="s">
        <v>14</v>
      </c>
      <c r="D25" s="18"/>
      <c r="E25" s="19"/>
      <c r="F25" s="19" t="s">
        <v>7</v>
      </c>
      <c r="G25" s="37">
        <v>0</v>
      </c>
      <c r="H25" s="20" t="s">
        <v>14</v>
      </c>
    </row>
    <row r="26" spans="1:8" s="14" customFormat="1" ht="14.25" customHeight="1" thickTop="1" x14ac:dyDescent="0.2">
      <c r="A26" s="15"/>
      <c r="B26" s="28"/>
      <c r="C26" s="17"/>
      <c r="D26" s="18"/>
      <c r="E26" s="19"/>
      <c r="F26" s="19"/>
      <c r="G26" s="16"/>
      <c r="H26" s="20"/>
    </row>
    <row r="27" spans="1:8" s="14" customFormat="1" ht="14.25" customHeight="1" x14ac:dyDescent="0.2">
      <c r="A27" s="21" t="s">
        <v>21</v>
      </c>
      <c r="B27" s="16"/>
      <c r="C27" s="17"/>
      <c r="D27" s="18"/>
      <c r="E27" s="19"/>
      <c r="F27" s="22" t="s">
        <v>21</v>
      </c>
      <c r="G27" s="16"/>
      <c r="H27" s="20"/>
    </row>
    <row r="28" spans="1:8" s="14" customFormat="1" ht="14.25" customHeight="1" thickBot="1" x14ac:dyDescent="0.25">
      <c r="A28" s="15"/>
      <c r="B28" s="16"/>
      <c r="C28" s="17"/>
      <c r="D28" s="18"/>
      <c r="E28" s="19"/>
      <c r="F28" s="19"/>
      <c r="G28" s="16"/>
      <c r="H28" s="20"/>
    </row>
    <row r="29" spans="1:8" s="14" customFormat="1" ht="14.25" customHeight="1" thickBot="1" x14ac:dyDescent="0.25">
      <c r="A29" s="15" t="s">
        <v>8</v>
      </c>
      <c r="B29" s="135">
        <v>10</v>
      </c>
      <c r="C29" s="17" t="s">
        <v>17</v>
      </c>
      <c r="D29" s="18"/>
      <c r="E29" s="19"/>
      <c r="F29" s="19" t="s">
        <v>8</v>
      </c>
      <c r="G29" s="23" t="s">
        <v>11</v>
      </c>
      <c r="H29" s="20" t="s">
        <v>17</v>
      </c>
    </row>
    <row r="30" spans="1:8" s="14" customFormat="1" ht="14.25" customHeight="1" thickBot="1" x14ac:dyDescent="0.25">
      <c r="A30" s="15"/>
      <c r="B30" s="24" t="s">
        <v>28</v>
      </c>
      <c r="C30" s="17"/>
      <c r="D30" s="18"/>
      <c r="E30" s="19"/>
      <c r="F30" s="19"/>
      <c r="G30" s="24"/>
      <c r="H30" s="20"/>
    </row>
    <row r="31" spans="1:8" s="14" customFormat="1" ht="14.25" customHeight="1" thickBot="1" x14ac:dyDescent="0.25">
      <c r="A31" s="15" t="s">
        <v>23</v>
      </c>
      <c r="B31" s="25">
        <v>1</v>
      </c>
      <c r="C31" s="17"/>
      <c r="D31" s="18"/>
      <c r="E31" s="19"/>
      <c r="F31" s="19" t="s">
        <v>23</v>
      </c>
      <c r="G31" s="23" t="s">
        <v>11</v>
      </c>
      <c r="H31" s="20"/>
    </row>
    <row r="32" spans="1:8" s="14" customFormat="1" ht="14.25" customHeight="1" thickBot="1" x14ac:dyDescent="0.25">
      <c r="A32" s="15"/>
      <c r="B32" s="26" t="s">
        <v>29</v>
      </c>
      <c r="C32" s="17"/>
      <c r="D32" s="18"/>
      <c r="E32" s="19"/>
      <c r="F32" s="19"/>
      <c r="G32" s="16"/>
      <c r="H32" s="20"/>
    </row>
    <row r="33" spans="1:8" s="14" customFormat="1" ht="14.25" customHeight="1" thickBot="1" x14ac:dyDescent="0.25">
      <c r="A33" s="15" t="s">
        <v>27</v>
      </c>
      <c r="B33" s="31">
        <f>B29*B31</f>
        <v>10</v>
      </c>
      <c r="C33" s="17"/>
      <c r="D33" s="18"/>
      <c r="E33" s="19"/>
      <c r="F33" s="19" t="s">
        <v>27</v>
      </c>
      <c r="G33" s="37">
        <v>0</v>
      </c>
      <c r="H33" s="20"/>
    </row>
    <row r="34" spans="1:8" s="14" customFormat="1" ht="14.25" customHeight="1" thickTop="1" x14ac:dyDescent="0.2">
      <c r="A34" s="15"/>
      <c r="B34" s="28"/>
      <c r="C34" s="17"/>
      <c r="D34" s="18"/>
      <c r="E34" s="19"/>
      <c r="F34" s="19"/>
      <c r="G34" s="16"/>
      <c r="H34" s="20"/>
    </row>
    <row r="35" spans="1:8" s="14" customFormat="1" ht="14.25" customHeight="1" thickBot="1" x14ac:dyDescent="0.25">
      <c r="A35" s="138" t="s">
        <v>31</v>
      </c>
      <c r="B35" s="139"/>
      <c r="C35" s="140"/>
      <c r="D35" s="141"/>
      <c r="E35" s="142"/>
      <c r="F35" s="142" t="s">
        <v>31</v>
      </c>
      <c r="G35" s="143"/>
      <c r="H35" s="144"/>
    </row>
    <row r="36" spans="1:8" s="14" customFormat="1" ht="14.25" customHeight="1" thickBot="1" x14ac:dyDescent="0.25">
      <c r="A36" s="145" t="s">
        <v>4</v>
      </c>
      <c r="B36" s="86">
        <f>B9+B17+B25+B33</f>
        <v>54</v>
      </c>
      <c r="C36" s="146"/>
      <c r="D36" s="147"/>
      <c r="E36" s="148"/>
      <c r="F36" s="148" t="s">
        <v>4</v>
      </c>
      <c r="G36" s="86">
        <f>G17+G9</f>
        <v>110</v>
      </c>
      <c r="H36" s="149"/>
    </row>
    <row r="37" spans="1:8" ht="14.25" customHeight="1" thickTop="1" thickBot="1" x14ac:dyDescent="0.25">
      <c r="C37" s="6"/>
      <c r="D37" s="4"/>
      <c r="E37" s="4"/>
    </row>
    <row r="38" spans="1:8" ht="14.25" customHeight="1" x14ac:dyDescent="0.2">
      <c r="A38" s="117"/>
      <c r="B38" s="118"/>
      <c r="C38" s="119"/>
      <c r="D38" s="120"/>
      <c r="E38" s="120"/>
      <c r="F38" s="120"/>
      <c r="G38" s="118"/>
      <c r="H38" s="121"/>
    </row>
    <row r="39" spans="1:8" s="32" customFormat="1" ht="14.25" customHeight="1" x14ac:dyDescent="0.2">
      <c r="A39" s="122" t="s">
        <v>48</v>
      </c>
      <c r="B39" s="123"/>
      <c r="C39" s="33"/>
      <c r="D39" s="34"/>
      <c r="E39" s="34"/>
      <c r="F39" s="34"/>
      <c r="G39" s="123"/>
      <c r="H39" s="124"/>
    </row>
    <row r="40" spans="1:8" s="14" customFormat="1" ht="14.25" customHeight="1" thickBot="1" x14ac:dyDescent="0.25">
      <c r="A40" s="125"/>
      <c r="B40" s="16"/>
      <c r="C40" s="17"/>
      <c r="D40" s="19"/>
      <c r="E40" s="19"/>
      <c r="F40" s="19"/>
      <c r="G40" s="16"/>
      <c r="H40" s="126"/>
    </row>
    <row r="41" spans="1:8" s="14" customFormat="1" ht="14.25" customHeight="1" thickBot="1" x14ac:dyDescent="0.25">
      <c r="A41" s="125" t="s">
        <v>49</v>
      </c>
      <c r="B41" s="16"/>
      <c r="C41" s="17"/>
      <c r="D41" s="19"/>
      <c r="E41" s="19"/>
      <c r="F41" s="127"/>
      <c r="G41" s="39">
        <f>G36-B36</f>
        <v>56</v>
      </c>
      <c r="H41" s="126" t="s">
        <v>14</v>
      </c>
    </row>
    <row r="42" spans="1:8" s="14" customFormat="1" ht="14.25" customHeight="1" thickTop="1" thickBot="1" x14ac:dyDescent="0.25">
      <c r="A42" s="125" t="s">
        <v>50</v>
      </c>
      <c r="B42" s="16"/>
      <c r="C42" s="17"/>
      <c r="D42" s="19"/>
      <c r="E42" s="19"/>
      <c r="F42" s="19"/>
      <c r="G42" s="40">
        <f>(G13-B13)-B29</f>
        <v>40</v>
      </c>
      <c r="H42" s="126" t="s">
        <v>15</v>
      </c>
    </row>
    <row r="43" spans="1:8" s="14" customFormat="1" ht="14.25" customHeight="1" thickBot="1" x14ac:dyDescent="0.25">
      <c r="A43" s="125" t="s">
        <v>32</v>
      </c>
      <c r="B43" s="16"/>
      <c r="C43" s="17"/>
      <c r="D43" s="19"/>
      <c r="E43" s="19"/>
      <c r="F43" s="128" t="s">
        <v>33</v>
      </c>
      <c r="G43" s="137">
        <v>3</v>
      </c>
      <c r="H43" s="126"/>
    </row>
    <row r="44" spans="1:8" s="14" customFormat="1" ht="14.25" customHeight="1" thickBot="1" x14ac:dyDescent="0.25">
      <c r="A44" s="125" t="s">
        <v>51</v>
      </c>
      <c r="B44" s="16"/>
      <c r="C44" s="17"/>
      <c r="D44" s="19"/>
      <c r="E44" s="19"/>
      <c r="F44" s="19"/>
      <c r="G44" s="86">
        <f>G41*G43*52</f>
        <v>8736</v>
      </c>
      <c r="H44" s="126" t="s">
        <v>14</v>
      </c>
    </row>
    <row r="45" spans="1:8" s="14" customFormat="1" ht="14.25" customHeight="1" thickTop="1" thickBot="1" x14ac:dyDescent="0.25">
      <c r="A45" s="129"/>
      <c r="B45" s="130"/>
      <c r="C45" s="131"/>
      <c r="D45" s="132"/>
      <c r="E45" s="132"/>
      <c r="F45" s="132"/>
      <c r="G45" s="133"/>
      <c r="H45" s="134"/>
    </row>
    <row r="46" spans="1:8" s="14" customFormat="1" ht="14.25" customHeight="1" x14ac:dyDescent="0.2">
      <c r="A46" s="14" t="s">
        <v>25</v>
      </c>
      <c r="B46" s="29"/>
      <c r="C46" s="17"/>
      <c r="D46" s="19"/>
      <c r="E46" s="19"/>
      <c r="G46" s="29"/>
      <c r="H46" s="30"/>
    </row>
    <row r="47" spans="1:8" s="14" customFormat="1" ht="14.25" customHeight="1" x14ac:dyDescent="0.2">
      <c r="A47" s="14" t="s">
        <v>34</v>
      </c>
      <c r="B47" s="29"/>
      <c r="C47" s="17"/>
      <c r="D47" s="19"/>
      <c r="E47" s="19"/>
      <c r="G47" s="29"/>
      <c r="H47" s="30"/>
    </row>
    <row r="48" spans="1:8" ht="14.25" customHeight="1" x14ac:dyDescent="0.2">
      <c r="C48" s="6"/>
      <c r="D48" s="4"/>
      <c r="E48" s="4"/>
    </row>
    <row r="49" spans="3:5" ht="14.25" customHeight="1" x14ac:dyDescent="0.2">
      <c r="C49" s="6"/>
      <c r="D49" s="4"/>
      <c r="E49" s="4"/>
    </row>
    <row r="50" spans="3:5" ht="14.25" customHeight="1" x14ac:dyDescent="0.2">
      <c r="C50" s="6"/>
      <c r="D50" s="4"/>
      <c r="E50" s="4"/>
    </row>
    <row r="51" spans="3:5" ht="14.25" customHeight="1" x14ac:dyDescent="0.2">
      <c r="C51" s="6"/>
      <c r="D51" s="4"/>
      <c r="E51" s="4"/>
    </row>
    <row r="52" spans="3:5" ht="14.25" customHeight="1" x14ac:dyDescent="0.2">
      <c r="C52" s="6"/>
      <c r="D52" s="4"/>
      <c r="E52" s="4"/>
    </row>
    <row r="53" spans="3:5" ht="14.25" customHeight="1" x14ac:dyDescent="0.2">
      <c r="C53" s="6"/>
      <c r="D53" s="4"/>
      <c r="E53" s="4"/>
    </row>
    <row r="54" spans="3:5" ht="14.25" customHeight="1" x14ac:dyDescent="0.2">
      <c r="C54" s="6"/>
      <c r="D54" s="4"/>
      <c r="E54" s="4"/>
    </row>
    <row r="55" spans="3:5" ht="14.25" customHeight="1" x14ac:dyDescent="0.2">
      <c r="C55" s="6"/>
      <c r="D55" s="4"/>
      <c r="E55" s="4"/>
    </row>
    <row r="56" spans="3:5" ht="14.25" customHeight="1" x14ac:dyDescent="0.2">
      <c r="C56" s="6"/>
      <c r="D56" s="4"/>
      <c r="E56" s="4"/>
    </row>
    <row r="57" spans="3:5" ht="14.25" customHeight="1" x14ac:dyDescent="0.2">
      <c r="C57" s="6"/>
      <c r="D57" s="4"/>
      <c r="E57" s="4"/>
    </row>
    <row r="58" spans="3:5" ht="14.25" customHeight="1" x14ac:dyDescent="0.2">
      <c r="C58" s="6"/>
      <c r="D58" s="4"/>
      <c r="E58" s="4"/>
    </row>
    <row r="59" spans="3:5" ht="14.25" customHeight="1" x14ac:dyDescent="0.2">
      <c r="C59" s="6"/>
      <c r="D59" s="4"/>
      <c r="E59" s="4"/>
    </row>
    <row r="60" spans="3:5" ht="14.25" customHeight="1" x14ac:dyDescent="0.2">
      <c r="C60" s="6"/>
      <c r="D60" s="4"/>
      <c r="E60" s="4"/>
    </row>
    <row r="61" spans="3:5" ht="14.25" customHeight="1" x14ac:dyDescent="0.2">
      <c r="C61" s="6"/>
      <c r="D61" s="4"/>
      <c r="E61" s="4"/>
    </row>
    <row r="62" spans="3:5" ht="14.25" customHeight="1" x14ac:dyDescent="0.2">
      <c r="C62" s="6"/>
      <c r="D62" s="4"/>
      <c r="E62" s="4"/>
    </row>
    <row r="63" spans="3:5" ht="14.25" customHeight="1" x14ac:dyDescent="0.2">
      <c r="C63" s="6"/>
      <c r="D63" s="4"/>
      <c r="E63" s="4"/>
    </row>
    <row r="64" spans="3:5" ht="14.25" customHeight="1" x14ac:dyDescent="0.2">
      <c r="C64" s="6"/>
      <c r="D64" s="4"/>
      <c r="E64" s="4"/>
    </row>
    <row r="65" spans="3:5" ht="14.25" customHeight="1" x14ac:dyDescent="0.2">
      <c r="C65" s="6"/>
      <c r="D65" s="4"/>
      <c r="E65" s="4"/>
    </row>
    <row r="66" spans="3:5" ht="14.25" customHeight="1" x14ac:dyDescent="0.2">
      <c r="C66" s="6"/>
      <c r="D66" s="4"/>
      <c r="E66" s="4"/>
    </row>
    <row r="67" spans="3:5" ht="14.25" customHeight="1" x14ac:dyDescent="0.2">
      <c r="C67" s="6"/>
      <c r="D67" s="4"/>
      <c r="E67" s="4"/>
    </row>
    <row r="68" spans="3:5" ht="14.25" customHeight="1" x14ac:dyDescent="0.2">
      <c r="C68" s="6"/>
      <c r="D68" s="4"/>
      <c r="E68" s="4"/>
    </row>
    <row r="69" spans="3:5" ht="14.25" customHeight="1" x14ac:dyDescent="0.2">
      <c r="C69" s="6"/>
      <c r="D69" s="4"/>
      <c r="E69" s="4"/>
    </row>
    <row r="70" spans="3:5" ht="14.25" customHeight="1" x14ac:dyDescent="0.2">
      <c r="C70" s="6"/>
      <c r="D70" s="4"/>
      <c r="E70" s="4"/>
    </row>
    <row r="71" spans="3:5" ht="14.25" customHeight="1" x14ac:dyDescent="0.2">
      <c r="C71" s="6"/>
      <c r="D71" s="4"/>
      <c r="E71" s="4"/>
    </row>
    <row r="72" spans="3:5" ht="14.25" customHeight="1" x14ac:dyDescent="0.2">
      <c r="C72" s="6"/>
      <c r="D72" s="4"/>
      <c r="E72" s="4"/>
    </row>
    <row r="73" spans="3:5" ht="14.25" customHeight="1" x14ac:dyDescent="0.2">
      <c r="C73" s="6"/>
      <c r="D73" s="4"/>
      <c r="E73" s="4"/>
    </row>
    <row r="74" spans="3:5" ht="14.25" customHeight="1" x14ac:dyDescent="0.2">
      <c r="C74" s="6"/>
      <c r="D74" s="4"/>
      <c r="E74" s="4"/>
    </row>
    <row r="75" spans="3:5" ht="14.25" customHeight="1" x14ac:dyDescent="0.2">
      <c r="C75" s="6"/>
      <c r="D75" s="4"/>
      <c r="E75" s="4"/>
    </row>
    <row r="76" spans="3:5" ht="14.25" customHeight="1" x14ac:dyDescent="0.2">
      <c r="C76" s="6"/>
      <c r="D76" s="4"/>
      <c r="E76" s="4"/>
    </row>
    <row r="77" spans="3:5" ht="14.25" customHeight="1" x14ac:dyDescent="0.2">
      <c r="C77" s="6"/>
      <c r="D77" s="4"/>
      <c r="E77" s="4"/>
    </row>
    <row r="78" spans="3:5" ht="14.25" customHeight="1" x14ac:dyDescent="0.2">
      <c r="C78" s="6"/>
      <c r="D78" s="4"/>
      <c r="E78" s="4"/>
    </row>
    <row r="79" spans="3:5" ht="14.25" customHeight="1" x14ac:dyDescent="0.2">
      <c r="C79" s="6"/>
      <c r="D79" s="4"/>
      <c r="E79" s="4"/>
    </row>
    <row r="80" spans="3:5" ht="14.25" customHeight="1" x14ac:dyDescent="0.2">
      <c r="C80" s="6"/>
      <c r="D80" s="4"/>
      <c r="E80" s="4"/>
    </row>
    <row r="81" spans="3:5" ht="14.25" customHeight="1" x14ac:dyDescent="0.2">
      <c r="C81" s="6"/>
      <c r="D81" s="4"/>
      <c r="E81" s="4"/>
    </row>
    <row r="82" spans="3:5" ht="14.25" customHeight="1" x14ac:dyDescent="0.2">
      <c r="C82" s="6"/>
      <c r="D82" s="4"/>
      <c r="E82" s="4"/>
    </row>
    <row r="83" spans="3:5" ht="14.25" customHeight="1" x14ac:dyDescent="0.2">
      <c r="C83" s="6"/>
      <c r="D83" s="4"/>
      <c r="E83" s="4"/>
    </row>
    <row r="84" spans="3:5" ht="14.25" customHeight="1" x14ac:dyDescent="0.2">
      <c r="C84" s="6"/>
      <c r="D84" s="4"/>
      <c r="E84" s="4"/>
    </row>
    <row r="85" spans="3:5" ht="14.25" customHeight="1" x14ac:dyDescent="0.2">
      <c r="C85" s="6"/>
      <c r="D85" s="4"/>
      <c r="E85" s="4"/>
    </row>
    <row r="86" spans="3:5" ht="14.25" customHeight="1" x14ac:dyDescent="0.2">
      <c r="C86" s="6"/>
      <c r="D86" s="4"/>
      <c r="E86" s="4"/>
    </row>
    <row r="87" spans="3:5" ht="14.25" customHeight="1" x14ac:dyDescent="0.2">
      <c r="C87" s="6"/>
      <c r="D87" s="4"/>
      <c r="E87" s="4"/>
    </row>
    <row r="88" spans="3:5" ht="14.25" customHeight="1" x14ac:dyDescent="0.2">
      <c r="C88" s="6"/>
      <c r="D88" s="4"/>
      <c r="E88" s="4"/>
    </row>
    <row r="89" spans="3:5" ht="14.25" customHeight="1" x14ac:dyDescent="0.2">
      <c r="C89" s="6"/>
      <c r="D89" s="4"/>
      <c r="E89" s="4"/>
    </row>
    <row r="90" spans="3:5" ht="14.25" customHeight="1" x14ac:dyDescent="0.2">
      <c r="C90" s="6"/>
      <c r="D90" s="4"/>
      <c r="E90" s="4"/>
    </row>
    <row r="91" spans="3:5" ht="14.25" customHeight="1" x14ac:dyDescent="0.2">
      <c r="C91" s="6"/>
      <c r="D91" s="4"/>
      <c r="E91" s="4"/>
    </row>
    <row r="92" spans="3:5" ht="14.25" customHeight="1" x14ac:dyDescent="0.2">
      <c r="C92" s="6"/>
      <c r="D92" s="4"/>
      <c r="E92" s="4"/>
    </row>
    <row r="93" spans="3:5" ht="14.25" customHeight="1" x14ac:dyDescent="0.2">
      <c r="C93" s="6"/>
      <c r="D93" s="4"/>
      <c r="E93" s="4"/>
    </row>
    <row r="94" spans="3:5" ht="14.25" customHeight="1" x14ac:dyDescent="0.2">
      <c r="C94" s="6"/>
      <c r="D94" s="4"/>
      <c r="E94" s="4"/>
    </row>
    <row r="95" spans="3:5" ht="14.25" customHeight="1" x14ac:dyDescent="0.2">
      <c r="C95" s="6"/>
      <c r="D95" s="4"/>
      <c r="E95" s="4"/>
    </row>
    <row r="96" spans="3:5" ht="14.25" customHeight="1" x14ac:dyDescent="0.2">
      <c r="C96" s="6"/>
      <c r="D96" s="4"/>
      <c r="E96" s="4"/>
    </row>
    <row r="97" spans="3:5" ht="14.25" customHeight="1" x14ac:dyDescent="0.2">
      <c r="C97" s="6"/>
      <c r="D97" s="4"/>
      <c r="E97" s="4"/>
    </row>
    <row r="98" spans="3:5" ht="14.25" customHeight="1" x14ac:dyDescent="0.2">
      <c r="C98" s="6"/>
      <c r="D98" s="4"/>
      <c r="E98" s="4"/>
    </row>
    <row r="99" spans="3:5" ht="14.25" customHeight="1" x14ac:dyDescent="0.2">
      <c r="C99" s="6"/>
      <c r="D99" s="4"/>
      <c r="E99" s="4"/>
    </row>
    <row r="100" spans="3:5" ht="14.25" customHeight="1" x14ac:dyDescent="0.2">
      <c r="C100" s="6"/>
      <c r="D100" s="4"/>
      <c r="E100" s="4"/>
    </row>
    <row r="101" spans="3:5" ht="14.25" customHeight="1" x14ac:dyDescent="0.2">
      <c r="C101" s="6"/>
      <c r="D101" s="4"/>
      <c r="E101" s="4"/>
    </row>
    <row r="102" spans="3:5" ht="14.25" customHeight="1" x14ac:dyDescent="0.2">
      <c r="C102" s="6"/>
      <c r="D102" s="4"/>
      <c r="E102" s="4"/>
    </row>
    <row r="103" spans="3:5" ht="14.25" customHeight="1" x14ac:dyDescent="0.2">
      <c r="C103" s="6"/>
      <c r="D103" s="4"/>
      <c r="E103" s="4"/>
    </row>
    <row r="104" spans="3:5" ht="14.25" customHeight="1" x14ac:dyDescent="0.2">
      <c r="C104" s="6"/>
      <c r="D104" s="4"/>
      <c r="E104" s="4"/>
    </row>
    <row r="105" spans="3:5" ht="14.25" customHeight="1" x14ac:dyDescent="0.2">
      <c r="C105" s="6"/>
      <c r="D105" s="4"/>
      <c r="E105" s="4"/>
    </row>
    <row r="106" spans="3:5" ht="14.25" customHeight="1" x14ac:dyDescent="0.2">
      <c r="C106" s="6"/>
      <c r="D106" s="4"/>
      <c r="E106" s="4"/>
    </row>
    <row r="107" spans="3:5" ht="14.25" customHeight="1" x14ac:dyDescent="0.2">
      <c r="C107" s="6"/>
      <c r="D107" s="4"/>
      <c r="E107" s="4"/>
    </row>
    <row r="108" spans="3:5" ht="14.25" customHeight="1" x14ac:dyDescent="0.2">
      <c r="C108" s="6"/>
      <c r="D108" s="4"/>
      <c r="E108" s="4"/>
    </row>
    <row r="109" spans="3:5" ht="14.25" customHeight="1" x14ac:dyDescent="0.2">
      <c r="C109" s="6"/>
      <c r="D109" s="4"/>
      <c r="E109" s="4"/>
    </row>
    <row r="110" spans="3:5" ht="14.25" customHeight="1" x14ac:dyDescent="0.2">
      <c r="C110" s="6"/>
      <c r="D110" s="4"/>
      <c r="E110" s="4"/>
    </row>
    <row r="111" spans="3:5" ht="14.25" customHeight="1" x14ac:dyDescent="0.2">
      <c r="C111" s="6"/>
      <c r="D111" s="4"/>
      <c r="E111" s="4"/>
    </row>
    <row r="112" spans="3:5" ht="14.25" customHeight="1" x14ac:dyDescent="0.2">
      <c r="C112" s="6"/>
      <c r="D112" s="4"/>
      <c r="E112" s="4"/>
    </row>
    <row r="113" spans="3:5" ht="14.25" customHeight="1" x14ac:dyDescent="0.2">
      <c r="C113" s="6"/>
      <c r="D113" s="4"/>
      <c r="E113" s="4"/>
    </row>
    <row r="114" spans="3:5" ht="14.25" customHeight="1" x14ac:dyDescent="0.2">
      <c r="C114" s="6"/>
      <c r="D114" s="4"/>
      <c r="E114" s="4"/>
    </row>
    <row r="115" spans="3:5" ht="14.25" customHeight="1" x14ac:dyDescent="0.2">
      <c r="C115" s="6"/>
      <c r="D115" s="4"/>
      <c r="E115" s="4"/>
    </row>
    <row r="116" spans="3:5" ht="14.25" customHeight="1" x14ac:dyDescent="0.2">
      <c r="C116" s="6"/>
      <c r="D116" s="4"/>
      <c r="E116" s="4"/>
    </row>
    <row r="117" spans="3:5" ht="14.25" customHeight="1" x14ac:dyDescent="0.2">
      <c r="C117" s="6"/>
      <c r="D117" s="4"/>
      <c r="E117" s="4"/>
    </row>
  </sheetData>
  <sheetProtection selectLockedCells="1" selectUnlockedCells="1"/>
  <phoneticPr fontId="0" type="noConversion"/>
  <pageMargins left="0.42" right="0.25" top="0.22" bottom="0.21" header="0.26" footer="0.17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ROI FS VS COMPETITION</vt:lpstr>
      <vt:lpstr>ROI FS VS RESIN </vt:lpstr>
      <vt:lpstr>Example</vt:lpstr>
    </vt:vector>
  </TitlesOfParts>
  <Company>Calsak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Sakai</dc:creator>
  <cp:lastModifiedBy>McCutcheon, Mike</cp:lastModifiedBy>
  <cp:lastPrinted>2013-10-08T22:37:15Z</cp:lastPrinted>
  <dcterms:created xsi:type="dcterms:W3CDTF">2004-03-23T22:03:19Z</dcterms:created>
  <dcterms:modified xsi:type="dcterms:W3CDTF">2019-09-19T12:48:06Z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a8d5f1-09c1-47a1-bdd6-546356f144e2_Enabled">
    <vt:lpwstr>True</vt:lpwstr>
  </property>
  <property fmtid="{D5CDD505-2E9C-101B-9397-08002B2CF9AE}" pid="3" name="MSIP_Label_aea8d5f1-09c1-47a1-bdd6-546356f144e2_SiteId">
    <vt:lpwstr>224fc7d1-c87a-4e77-b5c0-2fe9ecac54a3</vt:lpwstr>
  </property>
  <property fmtid="{D5CDD505-2E9C-101B-9397-08002B2CF9AE}" pid="4" name="MSIP_Label_aea8d5f1-09c1-47a1-bdd6-546356f144e2_Owner">
    <vt:lpwstr>Peter_Smith@milacron.com</vt:lpwstr>
  </property>
  <property fmtid="{D5CDD505-2E9C-101B-9397-08002B2CF9AE}" pid="5" name="MSIP_Label_aea8d5f1-09c1-47a1-bdd6-546356f144e2_SetDate">
    <vt:lpwstr>2019-03-30T01:51:53.1284183Z</vt:lpwstr>
  </property>
  <property fmtid="{D5CDD505-2E9C-101B-9397-08002B2CF9AE}" pid="6" name="MSIP_Label_aea8d5f1-09c1-47a1-bdd6-546356f144e2_Name">
    <vt:lpwstr>Public</vt:lpwstr>
  </property>
  <property fmtid="{D5CDD505-2E9C-101B-9397-08002B2CF9AE}" pid="7" name="MSIP_Label_aea8d5f1-09c1-47a1-bdd6-546356f144e2_Application">
    <vt:lpwstr>Microsoft Azure Information Protection</vt:lpwstr>
  </property>
  <property fmtid="{D5CDD505-2E9C-101B-9397-08002B2CF9AE}" pid="8" name="MSIP_Label_aea8d5f1-09c1-47a1-bdd6-546356f144e2_Extended_MSFT_Method">
    <vt:lpwstr>Automatic</vt:lpwstr>
  </property>
  <property fmtid="{D5CDD505-2E9C-101B-9397-08002B2CF9AE}" pid="9" name="Sensitivity">
    <vt:lpwstr>Public</vt:lpwstr>
  </property>
</Properties>
</file>